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8_{ABFA753D-1618-4CDF-8129-10A58B627EC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J15" i="1" s="1"/>
  <c r="I16" i="1"/>
  <c r="I17" i="1"/>
  <c r="J17" i="1" s="1"/>
  <c r="I18" i="1"/>
  <c r="I19" i="1"/>
  <c r="I20" i="1"/>
  <c r="I21" i="1"/>
  <c r="J21" i="1" s="1"/>
  <c r="I22" i="1"/>
  <c r="J22" i="1" s="1"/>
  <c r="I23" i="1"/>
  <c r="I24" i="1"/>
  <c r="I25" i="1"/>
  <c r="J25" i="1" s="1"/>
  <c r="I26" i="1"/>
  <c r="J26" i="1" s="1"/>
  <c r="I27" i="1"/>
  <c r="J27" i="1" s="1"/>
  <c r="I28" i="1"/>
  <c r="I29" i="1"/>
  <c r="I30" i="1"/>
  <c r="J30" i="1" s="1"/>
  <c r="I31" i="1"/>
  <c r="I32" i="1"/>
  <c r="I33" i="1"/>
  <c r="J33" i="1" s="1"/>
  <c r="I34" i="1"/>
  <c r="J34" i="1" s="1"/>
  <c r="J36" i="1" s="1"/>
  <c r="I11" i="1"/>
  <c r="J11" i="1" s="1"/>
  <c r="J20" i="1"/>
  <c r="J13" i="1"/>
  <c r="J14" i="1"/>
  <c r="J16" i="1"/>
  <c r="J18" i="1"/>
  <c r="J19" i="1"/>
  <c r="J23" i="1"/>
  <c r="J24" i="1"/>
  <c r="J28" i="1"/>
  <c r="J29" i="1"/>
  <c r="J31" i="1"/>
  <c r="J32" i="1"/>
  <c r="J12" i="1"/>
  <c r="H24" i="1"/>
  <c r="H34" i="1"/>
  <c r="H33" i="1"/>
  <c r="H31" i="1"/>
  <c r="H30" i="1"/>
  <c r="H26" i="1"/>
  <c r="H18" i="1"/>
  <c r="H19" i="1"/>
  <c r="H28" i="1"/>
  <c r="H27" i="1"/>
  <c r="H22" i="1"/>
  <c r="H23" i="1"/>
  <c r="D36" i="1"/>
  <c r="H12" i="1"/>
  <c r="H13" i="1"/>
  <c r="H14" i="1"/>
  <c r="H15" i="1"/>
  <c r="H16" i="1"/>
  <c r="H17" i="1"/>
  <c r="H21" i="1"/>
  <c r="H25" i="1"/>
  <c r="H11" i="1"/>
  <c r="H29" i="1" l="1"/>
  <c r="H32" i="1"/>
  <c r="H20" i="1"/>
  <c r="H35" i="1"/>
  <c r="H36" i="1" l="1"/>
</calcChain>
</file>

<file path=xl/sharedStrings.xml><?xml version="1.0" encoding="utf-8"?>
<sst xmlns="http://schemas.openxmlformats.org/spreadsheetml/2006/main" count="44" uniqueCount="38">
  <si>
    <t>№</t>
  </si>
  <si>
    <t>Итого:</t>
  </si>
  <si>
    <t>цена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</si>
  <si>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</si>
  <si>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</si>
  <si>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</si>
  <si>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</si>
  <si>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</si>
  <si>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</si>
  <si>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Чурек</t>
  </si>
  <si>
    <t>свекла</t>
  </si>
  <si>
    <t>лук</t>
  </si>
  <si>
    <t xml:space="preserve">Утверждаю: </t>
  </si>
  <si>
    <t>Меню</t>
  </si>
  <si>
    <t>Салат из свеклы</t>
  </si>
  <si>
    <t>горох</t>
  </si>
  <si>
    <t>картофель</t>
  </si>
  <si>
    <t>мясо кости</t>
  </si>
  <si>
    <t>раст.масло</t>
  </si>
  <si>
    <t>томат</t>
  </si>
  <si>
    <t>морковь</t>
  </si>
  <si>
    <t>соль</t>
  </si>
  <si>
    <t>гречка</t>
  </si>
  <si>
    <t>слив.масло</t>
  </si>
  <si>
    <t>фарш</t>
  </si>
  <si>
    <t>яйцо</t>
  </si>
  <si>
    <t>чурек</t>
  </si>
  <si>
    <t xml:space="preserve">Суп гороховый </t>
  </si>
  <si>
    <t>2 день</t>
  </si>
  <si>
    <t>Директор МКОУ "Ямансуйская  СОШ"</t>
  </si>
  <si>
    <t>_________ Рашаева М.Э.</t>
  </si>
  <si>
    <t>для организации горячего питания МКОУ "Ямансуйская  СОШ"</t>
  </si>
  <si>
    <t>сумма</t>
  </si>
  <si>
    <t>макароны</t>
  </si>
  <si>
    <t xml:space="preserve">            завхоз                            Алисханов М.Т.</t>
  </si>
  <si>
    <t>Каша гречневая  с котлетами</t>
  </si>
  <si>
    <t>яблоки</t>
  </si>
  <si>
    <t>03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</si>
</sst>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0\ _₽_-;\-* #,##0.000\ _₽_-;_-* &quot;-&quot;???\ _₽_-;_-@_-"/>
    <numFmt numFmtId="166" formatCode="#,##0\ &quot;₽&quot;"/>
    <numFmt numFmtId="167" formatCode="#,##0.00\ &quot;₽&quot;"/>
    <numFmt numFmtId="168" formatCode="_-* #,##0.00000\ _₽_-;\-* #,##0.00000\ _₽_-;_-* &quot;-&quot;?????\ _₽_-;_-@_-"/>
    <numFmt numFmtId="169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5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6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2" fillId="0" borderId="0" xfId="0" applyNumberFormat="1" applyFont="1"/>
    <xf numFmtId="166" fontId="6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165" fontId="2" fillId="0" borderId="0" xfId="0" applyNumberFormat="1" applyFont="1"/>
    <xf numFmtId="168" fontId="6" fillId="0" borderId="5" xfId="0" applyNumberFormat="1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69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tabSelected="1" view="pageBreakPreview" zoomScale="77" zoomScaleNormal="66" zoomScaleSheetLayoutView="77" workbookViewId="0">
      <selection activeCell="C7" sqref="C7:E7"/>
    </sheetView>
  </sheetViews>
  <sheetFormatPr defaultRowHeight="15" x14ac:dyDescent="0.25"/>
  <cols>
    <col min="1" max="1" width="6.42578125" customWidth="1"/>
    <col min="2" max="2" width="33.5703125" customWidth="1"/>
    <col min="3" max="3" width="13.42578125" customWidth="1"/>
    <col min="4" max="4" width="13.7109375" customWidth="1"/>
    <col min="5" max="5" width="20.140625" customWidth="1"/>
    <col min="6" max="6" width="12.28515625" customWidth="1"/>
    <col min="7" max="7" width="13.7109375" customWidth="1"/>
    <col min="8" max="8" width="16.28515625" customWidth="1"/>
    <col min="9" max="9" width="13.85546875" customWidth="1"/>
    <col min="10" max="10" width="19.140625" customWidth="1"/>
  </cols>
  <sheetData>
    <row r="1" spans="1:10" ht="27" customHeight="1" x14ac:dyDescent="0.4">
      <c r="B1" s="21" t="s">
        <v>28</v>
      </c>
      <c r="F1" s="33" t="s">
        <v>12</v>
      </c>
      <c r="G1" s="33"/>
      <c r="H1" s="33"/>
    </row>
    <row r="2" spans="1:10" ht="24" customHeight="1" x14ac:dyDescent="0.35">
      <c r="D2" s="17"/>
      <c r="E2" s="30" t="s">
        <v>29</v>
      </c>
      <c r="F2" s="30"/>
      <c r="G2" s="30"/>
      <c r="H2" s="30"/>
    </row>
    <row r="3" spans="1:10" ht="26.25" x14ac:dyDescent="0.4">
      <c r="A3" s="3"/>
      <c r="B3" s="3"/>
      <c r="C3" s="3"/>
      <c r="D3" s="40"/>
      <c r="E3" s="40"/>
      <c r="F3" s="30" t="s">
        <v>30</v>
      </c>
      <c r="G3" s="34"/>
      <c r="H3" s="34"/>
    </row>
    <row r="4" spans="1:10" ht="42.75" customHeight="1" x14ac:dyDescent="0.6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 x14ac:dyDescent="0.4">
      <c r="A5" s="3"/>
      <c r="B5" s="35" t="s">
        <v>31</v>
      </c>
      <c r="C5" s="36"/>
      <c r="D5" s="36"/>
      <c r="E5" s="36"/>
      <c r="F5" s="36"/>
      <c r="G5" s="36"/>
      <c r="H5" s="16"/>
    </row>
    <row r="6" spans="1:10" ht="26.25" x14ac:dyDescent="0.4">
      <c r="A6" s="3"/>
      <c r="B6" s="3"/>
      <c r="C6" s="3"/>
      <c r="D6" s="9"/>
      <c r="E6" s="9"/>
      <c r="F6" s="16"/>
      <c r="G6" s="16"/>
      <c r="H6" s="16"/>
    </row>
    <row r="7" spans="1:10" ht="30" x14ac:dyDescent="0.4">
      <c r="A7" s="3"/>
      <c r="B7" s="3"/>
      <c r="C7" s="31" t="s">
        <v>37</v>
      </c>
      <c r="D7" s="32"/>
      <c r="E7" s="32"/>
      <c r="F7" s="3"/>
      <c r="G7" s="3"/>
    </row>
    <row r="8" spans="1:10" s="2" customFormat="1" ht="23.25" customHeight="1" x14ac:dyDescent="0.35">
      <c r="A8" s="44" t="s">
        <v>0</v>
      </c>
      <c r="B8" s="41" t="s">
        <v>8</v>
      </c>
      <c r="C8" s="41" t="s">
        <v>3</v>
      </c>
      <c r="D8" s="41" t="s">
        <v>2</v>
      </c>
      <c r="E8" s="41" t="s">
        <v>5</v>
      </c>
      <c r="F8" s="47" t="s">
        <v>4</v>
      </c>
      <c r="G8" s="41" t="s">
        <v>6</v>
      </c>
      <c r="H8" s="37" t="s">
        <v>7</v>
      </c>
    </row>
    <row r="9" spans="1:10" s="2" customFormat="1" ht="15.6" customHeight="1" x14ac:dyDescent="0.35">
      <c r="A9" s="45"/>
      <c r="B9" s="42"/>
      <c r="C9" s="42"/>
      <c r="D9" s="42"/>
      <c r="E9" s="42"/>
      <c r="F9" s="48"/>
      <c r="G9" s="42"/>
      <c r="H9" s="38"/>
    </row>
    <row r="10" spans="1:10" s="2" customFormat="1" ht="48.75" customHeight="1" thickBot="1" x14ac:dyDescent="0.4">
      <c r="A10" s="46"/>
      <c r="B10" s="43"/>
      <c r="C10" s="43"/>
      <c r="D10" s="43"/>
      <c r="E10" s="43"/>
      <c r="F10" s="49"/>
      <c r="G10" s="43"/>
      <c r="H10" s="39"/>
      <c r="I10" s="2">
        <v>79</v>
      </c>
      <c r="J10" s="2" t="s">
        <v>32</v>
      </c>
    </row>
    <row r="11" spans="1:10" s="2" customFormat="1" ht="24" thickBot="1" x14ac:dyDescent="0.4">
      <c r="A11" s="4">
        <v>1</v>
      </c>
      <c r="B11" s="4" t="s">
        <v>27</v>
      </c>
      <c r="C11" s="10">
        <v>0.25</v>
      </c>
      <c r="D11" s="8">
        <v>20.079999999999998</v>
      </c>
      <c r="E11" s="11" t="s">
        <v>15</v>
      </c>
      <c r="F11" s="12">
        <v>45</v>
      </c>
      <c r="G11" s="27">
        <v>2.24E-2</v>
      </c>
      <c r="H11" s="13">
        <f>F11*G11</f>
        <v>1.008</v>
      </c>
      <c r="I11" s="26">
        <f>G11*79</f>
        <v>1.7696000000000001</v>
      </c>
      <c r="J11" s="2">
        <f>I11*F11</f>
        <v>79.632000000000005</v>
      </c>
    </row>
    <row r="12" spans="1:10" s="2" customFormat="1" ht="42" thickBot="1" x14ac:dyDescent="0.4">
      <c r="A12" s="4">
        <v>2</v>
      </c>
      <c r="B12" s="15" t="s">
        <v>35</v>
      </c>
      <c r="C12" s="10">
        <v>0.25</v>
      </c>
      <c r="D12" s="8">
        <v>34.85</v>
      </c>
      <c r="E12" s="11" t="s">
        <v>16</v>
      </c>
      <c r="F12" s="12">
        <v>35</v>
      </c>
      <c r="G12" s="5">
        <v>2.4E-2</v>
      </c>
      <c r="H12" s="13">
        <f t="shared" ref="H12:H34" si="0">F12*G12</f>
        <v>0.84</v>
      </c>
      <c r="I12" s="26">
        <f t="shared" ref="I12:I34" si="1">G12*79</f>
        <v>1.8960000000000001</v>
      </c>
      <c r="J12" s="2">
        <f t="shared" ref="J12:J34" si="2">I12*F12</f>
        <v>66.36</v>
      </c>
    </row>
    <row r="13" spans="1:10" s="2" customFormat="1" ht="24" thickBot="1" x14ac:dyDescent="0.4">
      <c r="A13" s="4">
        <v>3</v>
      </c>
      <c r="B13" s="4" t="s">
        <v>36</v>
      </c>
      <c r="C13" s="10">
        <v>0.2</v>
      </c>
      <c r="D13" s="8">
        <v>2.14</v>
      </c>
      <c r="E13" s="11" t="s">
        <v>11</v>
      </c>
      <c r="F13" s="12">
        <v>25</v>
      </c>
      <c r="G13" s="5">
        <v>0.01</v>
      </c>
      <c r="H13" s="13">
        <f t="shared" si="0"/>
        <v>0.25</v>
      </c>
      <c r="I13" s="26">
        <f t="shared" si="1"/>
        <v>0.79</v>
      </c>
      <c r="J13" s="2">
        <f t="shared" si="2"/>
        <v>19.75</v>
      </c>
    </row>
    <row r="14" spans="1:10" s="2" customFormat="1" ht="24" thickBot="1" x14ac:dyDescent="0.4">
      <c r="A14" s="4">
        <v>4</v>
      </c>
      <c r="B14" s="4" t="s">
        <v>14</v>
      </c>
      <c r="C14" s="10">
        <v>0.06</v>
      </c>
      <c r="D14" s="8">
        <v>1.7</v>
      </c>
      <c r="E14" s="11" t="s">
        <v>17</v>
      </c>
      <c r="F14" s="12">
        <v>360</v>
      </c>
      <c r="G14" s="5">
        <v>4.2999999999999997E-2</v>
      </c>
      <c r="H14" s="13">
        <f t="shared" si="0"/>
        <v>15.479999999999999</v>
      </c>
      <c r="I14" s="26">
        <f t="shared" si="1"/>
        <v>3.3969999999999998</v>
      </c>
      <c r="J14" s="2">
        <f t="shared" si="2"/>
        <v>1222.9199999999998</v>
      </c>
    </row>
    <row r="15" spans="1:10" s="2" customFormat="1" ht="24" thickBot="1" x14ac:dyDescent="0.4">
      <c r="A15" s="4">
        <v>5</v>
      </c>
      <c r="B15" s="4" t="s">
        <v>9</v>
      </c>
      <c r="C15" s="10">
        <v>0.05</v>
      </c>
      <c r="D15" s="8">
        <v>2.23</v>
      </c>
      <c r="E15" s="11" t="s">
        <v>33</v>
      </c>
      <c r="F15" s="12">
        <v>45</v>
      </c>
      <c r="G15" s="5">
        <v>2.4E-2</v>
      </c>
      <c r="H15" s="13">
        <f t="shared" si="0"/>
        <v>1.08</v>
      </c>
      <c r="I15" s="26">
        <f t="shared" si="1"/>
        <v>1.8960000000000001</v>
      </c>
      <c r="J15" s="2">
        <f t="shared" si="2"/>
        <v>85.320000000000007</v>
      </c>
    </row>
    <row r="16" spans="1:10" s="2" customFormat="1" ht="24" thickBot="1" x14ac:dyDescent="0.4">
      <c r="A16" s="4"/>
      <c r="B16" s="4"/>
      <c r="C16" s="10"/>
      <c r="D16" s="8"/>
      <c r="E16" s="11" t="s">
        <v>18</v>
      </c>
      <c r="F16" s="12">
        <v>150</v>
      </c>
      <c r="G16" s="5">
        <v>4.0000000000000001E-3</v>
      </c>
      <c r="H16" s="13">
        <f t="shared" si="0"/>
        <v>0.6</v>
      </c>
      <c r="I16" s="26">
        <f t="shared" si="1"/>
        <v>0.316</v>
      </c>
      <c r="J16" s="2">
        <f t="shared" si="2"/>
        <v>47.4</v>
      </c>
    </row>
    <row r="17" spans="1:21" s="2" customFormat="1" ht="24" thickBot="1" x14ac:dyDescent="0.4">
      <c r="A17" s="4"/>
      <c r="B17" s="4"/>
      <c r="C17" s="10"/>
      <c r="D17" s="8"/>
      <c r="E17" s="11" t="s">
        <v>19</v>
      </c>
      <c r="F17" s="12">
        <v>150</v>
      </c>
      <c r="G17" s="5">
        <v>3.0000000000000001E-3</v>
      </c>
      <c r="H17" s="13">
        <f t="shared" si="0"/>
        <v>0.45</v>
      </c>
      <c r="I17" s="26">
        <f t="shared" si="1"/>
        <v>0.23700000000000002</v>
      </c>
      <c r="J17" s="2">
        <f t="shared" si="2"/>
        <v>35.550000000000004</v>
      </c>
    </row>
    <row r="18" spans="1:21" s="2" customFormat="1" ht="24" thickBot="1" x14ac:dyDescent="0.4">
      <c r="A18" s="4"/>
      <c r="B18" s="4"/>
      <c r="C18" s="10"/>
      <c r="D18" s="8"/>
      <c r="E18" s="11" t="s">
        <v>20</v>
      </c>
      <c r="F18" s="12">
        <v>35</v>
      </c>
      <c r="G18" s="5">
        <v>0.01</v>
      </c>
      <c r="H18" s="13">
        <f t="shared" si="0"/>
        <v>0.35000000000000003</v>
      </c>
      <c r="I18" s="26">
        <f t="shared" si="1"/>
        <v>0.79</v>
      </c>
      <c r="J18" s="2">
        <f t="shared" si="2"/>
        <v>27.650000000000002</v>
      </c>
    </row>
    <row r="19" spans="1:21" s="2" customFormat="1" ht="24" thickBot="1" x14ac:dyDescent="0.4">
      <c r="A19" s="4"/>
      <c r="B19" s="4"/>
      <c r="C19" s="10"/>
      <c r="D19" s="8"/>
      <c r="E19" s="11" t="s">
        <v>21</v>
      </c>
      <c r="F19" s="12">
        <v>12</v>
      </c>
      <c r="G19" s="5">
        <v>2E-3</v>
      </c>
      <c r="H19" s="13">
        <f t="shared" si="0"/>
        <v>2.4E-2</v>
      </c>
      <c r="I19" s="26">
        <f t="shared" si="1"/>
        <v>0.158</v>
      </c>
      <c r="J19" s="2">
        <f t="shared" si="2"/>
        <v>1.8959999999999999</v>
      </c>
    </row>
    <row r="20" spans="1:21" s="2" customFormat="1" ht="24" thickBot="1" x14ac:dyDescent="0.4">
      <c r="A20" s="4"/>
      <c r="B20" s="4"/>
      <c r="C20" s="10"/>
      <c r="D20" s="8"/>
      <c r="E20" s="11"/>
      <c r="F20" s="12"/>
      <c r="G20" s="5"/>
      <c r="H20" s="13">
        <f>H19+H18+H17+H16+H15+H14+H13+H12+H11</f>
        <v>20.081999999999997</v>
      </c>
      <c r="I20" s="26">
        <f t="shared" si="1"/>
        <v>0</v>
      </c>
      <c r="J20" s="2">
        <f t="shared" si="2"/>
        <v>0</v>
      </c>
    </row>
    <row r="21" spans="1:21" s="2" customFormat="1" ht="24" thickBot="1" x14ac:dyDescent="0.4">
      <c r="A21" s="4"/>
      <c r="B21" s="4"/>
      <c r="C21" s="10"/>
      <c r="D21" s="8"/>
      <c r="E21" s="11" t="s">
        <v>22</v>
      </c>
      <c r="F21" s="12">
        <v>90</v>
      </c>
      <c r="G21" s="5">
        <v>3.6999999999999998E-2</v>
      </c>
      <c r="H21" s="13">
        <f t="shared" si="0"/>
        <v>3.3299999999999996</v>
      </c>
      <c r="I21" s="26">
        <f t="shared" si="1"/>
        <v>2.923</v>
      </c>
      <c r="J21" s="2">
        <f t="shared" si="2"/>
        <v>263.07</v>
      </c>
    </row>
    <row r="22" spans="1:21" s="2" customFormat="1" ht="24" thickBot="1" x14ac:dyDescent="0.4">
      <c r="A22" s="4"/>
      <c r="B22" s="4"/>
      <c r="C22" s="10"/>
      <c r="D22" s="8"/>
      <c r="E22" s="11" t="s">
        <v>23</v>
      </c>
      <c r="F22" s="12">
        <v>630</v>
      </c>
      <c r="G22" s="5">
        <v>1.4E-2</v>
      </c>
      <c r="H22" s="13">
        <f t="shared" si="0"/>
        <v>8.82</v>
      </c>
      <c r="I22" s="26">
        <f t="shared" si="1"/>
        <v>1.1060000000000001</v>
      </c>
      <c r="J22" s="2">
        <f t="shared" si="2"/>
        <v>696.78000000000009</v>
      </c>
    </row>
    <row r="23" spans="1:21" s="2" customFormat="1" ht="24" thickBot="1" x14ac:dyDescent="0.4">
      <c r="A23" s="4"/>
      <c r="B23" s="4"/>
      <c r="C23" s="10"/>
      <c r="D23" s="8"/>
      <c r="E23" s="11" t="s">
        <v>21</v>
      </c>
      <c r="F23" s="12">
        <v>12</v>
      </c>
      <c r="G23" s="5">
        <v>2E-3</v>
      </c>
      <c r="H23" s="13">
        <f t="shared" si="0"/>
        <v>2.4E-2</v>
      </c>
      <c r="I23" s="26">
        <f t="shared" si="1"/>
        <v>0.158</v>
      </c>
      <c r="J23" s="2">
        <f t="shared" si="2"/>
        <v>1.8959999999999999</v>
      </c>
    </row>
    <row r="24" spans="1:21" s="2" customFormat="1" ht="24" thickBot="1" x14ac:dyDescent="0.4">
      <c r="A24" s="4"/>
      <c r="B24" s="4"/>
      <c r="C24" s="10"/>
      <c r="D24" s="8"/>
      <c r="E24" s="11" t="s">
        <v>24</v>
      </c>
      <c r="F24" s="12">
        <v>360</v>
      </c>
      <c r="G24" s="5">
        <v>5.5E-2</v>
      </c>
      <c r="H24" s="13">
        <f t="shared" si="0"/>
        <v>19.8</v>
      </c>
      <c r="I24" s="26">
        <f t="shared" si="1"/>
        <v>4.3449999999999998</v>
      </c>
      <c r="J24" s="2">
        <f t="shared" si="2"/>
        <v>1564.1999999999998</v>
      </c>
    </row>
    <row r="25" spans="1:21" s="2" customFormat="1" ht="24" thickBot="1" x14ac:dyDescent="0.4">
      <c r="A25" s="4"/>
      <c r="B25" s="4"/>
      <c r="C25" s="10"/>
      <c r="D25" s="8"/>
      <c r="E25" s="11" t="s">
        <v>25</v>
      </c>
      <c r="F25" s="25">
        <v>5.5</v>
      </c>
      <c r="G25" s="5">
        <v>0.10126</v>
      </c>
      <c r="H25" s="13">
        <f t="shared" si="0"/>
        <v>0.55693000000000004</v>
      </c>
      <c r="I25" s="26">
        <f t="shared" si="1"/>
        <v>7.9995400000000005</v>
      </c>
      <c r="J25" s="2">
        <f t="shared" si="2"/>
        <v>43.99747</v>
      </c>
    </row>
    <row r="26" spans="1:21" s="2" customFormat="1" ht="24" thickBot="1" x14ac:dyDescent="0.4">
      <c r="A26" s="4"/>
      <c r="B26" s="4"/>
      <c r="C26" s="10"/>
      <c r="D26" s="8"/>
      <c r="E26" s="11" t="s">
        <v>11</v>
      </c>
      <c r="F26" s="12">
        <v>25</v>
      </c>
      <c r="G26" s="5">
        <v>0.02</v>
      </c>
      <c r="H26" s="13">
        <f t="shared" si="0"/>
        <v>0.5</v>
      </c>
      <c r="I26" s="26">
        <f t="shared" si="1"/>
        <v>1.58</v>
      </c>
      <c r="J26" s="2">
        <f t="shared" si="2"/>
        <v>39.5</v>
      </c>
    </row>
    <row r="27" spans="1:21" s="2" customFormat="1" ht="24" thickBot="1" x14ac:dyDescent="0.4">
      <c r="A27" s="4"/>
      <c r="B27" s="4"/>
      <c r="C27" s="10"/>
      <c r="D27" s="8"/>
      <c r="E27" s="11" t="s">
        <v>18</v>
      </c>
      <c r="F27" s="12">
        <v>150</v>
      </c>
      <c r="G27" s="5">
        <v>1.191E-2</v>
      </c>
      <c r="H27" s="13">
        <f t="shared" si="0"/>
        <v>1.7865</v>
      </c>
      <c r="I27" s="26">
        <f t="shared" si="1"/>
        <v>0.94089</v>
      </c>
      <c r="J27" s="2">
        <f t="shared" si="2"/>
        <v>141.1335</v>
      </c>
    </row>
    <row r="28" spans="1:21" s="2" customFormat="1" ht="24" thickBot="1" x14ac:dyDescent="0.4">
      <c r="A28" s="4"/>
      <c r="B28" s="4"/>
      <c r="C28" s="10"/>
      <c r="D28" s="8"/>
      <c r="E28" s="11" t="s">
        <v>21</v>
      </c>
      <c r="F28" s="12">
        <v>12</v>
      </c>
      <c r="G28" s="5">
        <v>3.0000000000000001E-3</v>
      </c>
      <c r="H28" s="13">
        <f t="shared" si="0"/>
        <v>3.6000000000000004E-2</v>
      </c>
      <c r="I28" s="26">
        <f t="shared" si="1"/>
        <v>0.23700000000000002</v>
      </c>
      <c r="J28" s="2">
        <f t="shared" si="2"/>
        <v>2.8440000000000003</v>
      </c>
    </row>
    <row r="29" spans="1:21" s="2" customFormat="1" ht="24" thickBot="1" x14ac:dyDescent="0.4">
      <c r="A29" s="4"/>
      <c r="B29" s="4"/>
      <c r="C29" s="10"/>
      <c r="D29" s="8"/>
      <c r="E29" s="11"/>
      <c r="F29" s="12"/>
      <c r="G29" s="5"/>
      <c r="H29" s="13">
        <f>H28+H27+H26+H25+H24+H23+H22+H21</f>
        <v>34.853430000000003</v>
      </c>
      <c r="I29" s="26">
        <f t="shared" si="1"/>
        <v>0</v>
      </c>
      <c r="J29" s="2">
        <f t="shared" si="2"/>
        <v>0</v>
      </c>
      <c r="U29" s="2">
        <v>9</v>
      </c>
    </row>
    <row r="30" spans="1:21" s="2" customFormat="1" ht="24" thickBot="1" x14ac:dyDescent="0.4">
      <c r="A30" s="4"/>
      <c r="B30" s="4"/>
      <c r="C30" s="10"/>
      <c r="D30" s="8"/>
      <c r="E30" s="11" t="s">
        <v>10</v>
      </c>
      <c r="F30" s="12">
        <v>35</v>
      </c>
      <c r="G30" s="5">
        <v>0.04</v>
      </c>
      <c r="H30" s="13">
        <f t="shared" si="0"/>
        <v>1.4000000000000001</v>
      </c>
      <c r="I30" s="26">
        <f t="shared" si="1"/>
        <v>3.16</v>
      </c>
      <c r="J30" s="2">
        <f t="shared" si="2"/>
        <v>110.60000000000001</v>
      </c>
    </row>
    <row r="31" spans="1:21" s="2" customFormat="1" ht="24" thickBot="1" x14ac:dyDescent="0.4">
      <c r="A31" s="4"/>
      <c r="B31" s="4"/>
      <c r="C31" s="10"/>
      <c r="D31" s="8"/>
      <c r="E31" s="11" t="s">
        <v>18</v>
      </c>
      <c r="F31" s="12">
        <v>150</v>
      </c>
      <c r="G31" s="5">
        <v>2E-3</v>
      </c>
      <c r="H31" s="13">
        <f t="shared" si="0"/>
        <v>0.3</v>
      </c>
      <c r="I31" s="26">
        <f t="shared" si="1"/>
        <v>0.158</v>
      </c>
      <c r="J31" s="2">
        <f t="shared" si="2"/>
        <v>23.7</v>
      </c>
    </row>
    <row r="32" spans="1:21" s="2" customFormat="1" ht="24" thickBot="1" x14ac:dyDescent="0.4">
      <c r="A32" s="4"/>
      <c r="B32" s="4"/>
      <c r="C32" s="10"/>
      <c r="D32" s="8"/>
      <c r="E32" s="20"/>
      <c r="F32" s="12"/>
      <c r="G32" s="5"/>
      <c r="H32" s="13">
        <f>H30+H31</f>
        <v>1.7000000000000002</v>
      </c>
      <c r="I32" s="26">
        <f t="shared" si="1"/>
        <v>0</v>
      </c>
      <c r="J32" s="2">
        <f t="shared" si="2"/>
        <v>0</v>
      </c>
    </row>
    <row r="33" spans="1:10" s="2" customFormat="1" ht="24" thickBot="1" x14ac:dyDescent="0.4">
      <c r="A33" s="4"/>
      <c r="B33" s="4"/>
      <c r="C33" s="10"/>
      <c r="D33" s="8"/>
      <c r="E33" s="20" t="s">
        <v>26</v>
      </c>
      <c r="F33" s="12">
        <v>44</v>
      </c>
      <c r="G33" s="5">
        <v>5.0630000000000001E-2</v>
      </c>
      <c r="H33" s="13">
        <f t="shared" si="0"/>
        <v>2.2277200000000001</v>
      </c>
      <c r="I33" s="26">
        <f t="shared" si="1"/>
        <v>3.9997700000000003</v>
      </c>
      <c r="J33" s="2">
        <f t="shared" si="2"/>
        <v>175.98988</v>
      </c>
    </row>
    <row r="34" spans="1:10" s="2" customFormat="1" ht="24" thickBot="1" x14ac:dyDescent="0.4">
      <c r="A34" s="4"/>
      <c r="B34" s="4"/>
      <c r="C34" s="10"/>
      <c r="D34" s="8"/>
      <c r="E34" s="20" t="s">
        <v>36</v>
      </c>
      <c r="F34" s="12">
        <v>90</v>
      </c>
      <c r="G34" s="5">
        <v>2.3742780000000002E-2</v>
      </c>
      <c r="H34" s="13">
        <f t="shared" si="0"/>
        <v>2.1368502</v>
      </c>
      <c r="I34" s="26">
        <f t="shared" si="1"/>
        <v>1.8756796200000001</v>
      </c>
      <c r="J34" s="2">
        <f t="shared" si="2"/>
        <v>168.8111658</v>
      </c>
    </row>
    <row r="35" spans="1:10" s="2" customFormat="1" ht="23.25" x14ac:dyDescent="0.35">
      <c r="A35" s="4"/>
      <c r="B35" s="4"/>
      <c r="C35" s="10"/>
      <c r="D35" s="8"/>
      <c r="E35" s="20"/>
      <c r="F35" s="23"/>
      <c r="G35" s="24"/>
      <c r="H35" s="13">
        <f>H34+H33</f>
        <v>4.3645702000000002</v>
      </c>
      <c r="I35" s="22"/>
    </row>
    <row r="36" spans="1:10" s="2" customFormat="1" ht="23.25" x14ac:dyDescent="0.35">
      <c r="A36" s="4"/>
      <c r="B36" s="6" t="s">
        <v>1</v>
      </c>
      <c r="C36" s="4"/>
      <c r="D36" s="14">
        <f>D11+D12+D13+D14+D15+D16+D17+D21+D25+D27+D28+D31</f>
        <v>61</v>
      </c>
      <c r="E36" s="14"/>
      <c r="F36" s="14"/>
      <c r="G36" s="14"/>
      <c r="H36" s="13">
        <f>H35+H32+H29+H20</f>
        <v>61.000000200000002</v>
      </c>
      <c r="J36" s="50">
        <f>J34+J33+J31+J30+J28+J27+J26+J25+J24+J23+J22+J21+J19+J18+J17+J16+J15+J14+J13+J12+J11</f>
        <v>4819.0000158000003</v>
      </c>
    </row>
    <row r="37" spans="1:10" s="2" customFormat="1" ht="23.25" x14ac:dyDescent="0.35">
      <c r="A37" s="7"/>
      <c r="B37" s="7"/>
      <c r="C37" s="7"/>
      <c r="D37" s="7"/>
      <c r="E37" s="7"/>
      <c r="F37" s="7"/>
      <c r="G37" s="7"/>
    </row>
    <row r="38" spans="1:10" ht="18.75" x14ac:dyDescent="0.3">
      <c r="A38" s="1"/>
      <c r="B38" s="1"/>
      <c r="C38" s="1"/>
      <c r="D38" s="1"/>
      <c r="E38" s="1"/>
      <c r="F38" s="1"/>
      <c r="G38" s="1"/>
    </row>
    <row r="42" spans="1:10" ht="26.25" customHeight="1" x14ac:dyDescent="0.45">
      <c r="B42" s="28" t="s">
        <v>34</v>
      </c>
      <c r="C42" s="29"/>
      <c r="D42" s="29"/>
      <c r="E42" s="29"/>
      <c r="F42" s="29"/>
      <c r="G42" s="29"/>
    </row>
    <row r="44" spans="1:10" ht="34.5" customHeight="1" x14ac:dyDescent="0.45">
      <c r="B44" s="28"/>
      <c r="C44" s="29"/>
      <c r="D44" s="29"/>
      <c r="E44" s="29"/>
      <c r="F44" s="29"/>
      <c r="G44" s="29"/>
    </row>
  </sheetData>
  <mergeCells count="16">
    <mergeCell ref="A8:A10"/>
    <mergeCell ref="C8:C10"/>
    <mergeCell ref="E8:E10"/>
    <mergeCell ref="D8:D10"/>
    <mergeCell ref="F8:F10"/>
    <mergeCell ref="B42:G42"/>
    <mergeCell ref="B44:G44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2021-09-13T13:03:14Z</cp:lastPrinted>
  <dcterms:created xsi:type="dcterms:W3CDTF">2015-01-26T13:48:20Z</dcterms:created>
  <dcterms:modified xsi:type="dcterms:W3CDTF">2021-09-13T13:03:50Z</dcterms:modified>
</cp:coreProperties>
</file>