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ню сентябрь\"/>
    </mc:Choice>
  </mc:AlternateContent>
  <xr:revisionPtr revIDLastSave="0" documentId="13_ncr:1_{AD9A0434-E7C3-4FBC-8374-B926E8E4316B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definedNames>
    <definedName name="_xlnm.Print_Area" localSheetId="0">Лист1!$A$1:$H$53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2" i="1" l="1"/>
  <c r="I13" i="1"/>
  <c r="I14" i="1"/>
  <c r="J14" i="1" s="1"/>
  <c r="I15" i="1"/>
  <c r="I16" i="1"/>
  <c r="I17" i="1"/>
  <c r="I18" i="1"/>
  <c r="I19" i="1"/>
  <c r="I20" i="1"/>
  <c r="I21" i="1"/>
  <c r="I22" i="1"/>
  <c r="J22" i="1" s="1"/>
  <c r="I23" i="1"/>
  <c r="I24" i="1"/>
  <c r="I25" i="1"/>
  <c r="I26" i="1"/>
  <c r="J26" i="1" s="1"/>
  <c r="I27" i="1"/>
  <c r="I28" i="1"/>
  <c r="I29" i="1"/>
  <c r="I30" i="1"/>
  <c r="I31" i="1"/>
  <c r="I32" i="1"/>
  <c r="I33" i="1"/>
  <c r="I34" i="1"/>
  <c r="J34" i="1" s="1"/>
  <c r="I35" i="1"/>
  <c r="I36" i="1"/>
  <c r="I37" i="1"/>
  <c r="I38" i="1"/>
  <c r="I39" i="1"/>
  <c r="I40" i="1"/>
  <c r="I41" i="1"/>
  <c r="I11" i="1"/>
  <c r="J11" i="1" s="1"/>
  <c r="J12" i="1"/>
  <c r="J13" i="1"/>
  <c r="J17" i="1"/>
  <c r="J18" i="1"/>
  <c r="J21" i="1"/>
  <c r="J30" i="1"/>
  <c r="J33" i="1"/>
  <c r="J37" i="1"/>
  <c r="J38" i="1"/>
  <c r="J40" i="1"/>
  <c r="H16" i="1"/>
  <c r="H39" i="1"/>
  <c r="J31" i="1"/>
  <c r="J39" i="1"/>
  <c r="J15" i="1"/>
  <c r="J16" i="1"/>
  <c r="J19" i="1"/>
  <c r="J20" i="1"/>
  <c r="J23" i="1"/>
  <c r="J24" i="1"/>
  <c r="J25" i="1"/>
  <c r="J27" i="1"/>
  <c r="J28" i="1"/>
  <c r="J29" i="1"/>
  <c r="J35" i="1"/>
  <c r="J36" i="1"/>
  <c r="J32" i="1"/>
  <c r="D41" i="1"/>
  <c r="H35" i="1"/>
  <c r="H21" i="1"/>
  <c r="H38" i="1"/>
  <c r="H40" i="1"/>
  <c r="H37" i="1"/>
  <c r="H34" i="1"/>
  <c r="H33" i="1"/>
  <c r="H28" i="1"/>
  <c r="H20" i="1"/>
  <c r="H22" i="1"/>
  <c r="H31" i="1"/>
  <c r="H32" i="1"/>
  <c r="H30" i="1"/>
  <c r="H24" i="1"/>
  <c r="H25" i="1"/>
  <c r="H26" i="1"/>
  <c r="H12" i="1"/>
  <c r="H13" i="1"/>
  <c r="H14" i="1"/>
  <c r="H15" i="1"/>
  <c r="H17" i="1"/>
  <c r="H18" i="1"/>
  <c r="H23" i="1"/>
  <c r="H27" i="1"/>
  <c r="H11" i="1"/>
  <c r="H19" i="1" l="1"/>
  <c r="H29" i="1"/>
  <c r="H36" i="1"/>
  <c r="H41" i="1" l="1"/>
</calcChain>
</file>

<file path=xl/sharedStrings.xml><?xml version="1.0" encoding="utf-8"?>
<sst xmlns="http://schemas.openxmlformats.org/spreadsheetml/2006/main" count="51" uniqueCount="40">
  <si>
    <t>№</t>
  </si>
  <si>
    <t>Итого:</t>
  </si>
  <si>
    <t>цена</t>
  </si>
  <si>
    <t xml:space="preserve">выход </t>
  </si>
  <si>
    <t>цена за 1кг/л</t>
  </si>
  <si>
    <t>Наименование  продуктов</t>
  </si>
  <si>
    <t>Норма расхода на одного ученика продуктов</t>
  </si>
  <si>
    <t xml:space="preserve">Сумма </t>
  </si>
  <si>
    <t>Наименование блюд</t>
  </si>
  <si>
    <t>лук</t>
  </si>
  <si>
    <t xml:space="preserve">Утверждаю: </t>
  </si>
  <si>
    <t>Меню</t>
  </si>
  <si>
    <t>раст.масло</t>
  </si>
  <si>
    <t>морковь</t>
  </si>
  <si>
    <t>соль</t>
  </si>
  <si>
    <t>сахар</t>
  </si>
  <si>
    <t>чурек</t>
  </si>
  <si>
    <t>мясо</t>
  </si>
  <si>
    <t>томат</t>
  </si>
  <si>
    <t>суп перловый</t>
  </si>
  <si>
    <t>салат из капусты с морковью</t>
  </si>
  <si>
    <t>перловка</t>
  </si>
  <si>
    <t>ячневая крупа</t>
  </si>
  <si>
    <t>сл.масло</t>
  </si>
  <si>
    <t>капуста</t>
  </si>
  <si>
    <t>огурцы</t>
  </si>
  <si>
    <t>картофель</t>
  </si>
  <si>
    <t>филе</t>
  </si>
  <si>
    <t>молоко</t>
  </si>
  <si>
    <t>Директор МКОУ "Ямансуйская СОШ"</t>
  </si>
  <si>
    <t>_________ Рашаева М.Э.</t>
  </si>
  <si>
    <t>для организации горячего питания МКОУ "Ямансуйская СОШ"</t>
  </si>
  <si>
    <t>сумма</t>
  </si>
  <si>
    <t xml:space="preserve">            завхоз                            Алисханов М.Т.</t>
  </si>
  <si>
    <t>каша ячневая с курицей</t>
  </si>
  <si>
    <t>вафли</t>
  </si>
  <si>
    <t>Компот из сухофруктов</t>
  </si>
  <si>
    <t>сухофрукты</t>
  </si>
  <si>
    <t>5 день</t>
  </si>
  <si>
    <t>07 сентября 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</si>
</sst>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₽&quot;_-;\-* #,##0.00\ &quot;₽&quot;_-;_-* &quot;-&quot;??\ &quot;₽&quot;_-;_-@_-"/>
    <numFmt numFmtId="164" formatCode="_-* #,##0.000\ _₽_-;\-* #,##0.000\ _₽_-;_-* &quot;-&quot;???\ _₽_-;_-@_-"/>
    <numFmt numFmtId="165" formatCode="#,##0\ &quot;₽&quot;"/>
    <numFmt numFmtId="166" formatCode="#,##0.000_ ;\-#,##0.000\ "/>
    <numFmt numFmtId="167" formatCode="0.000"/>
    <numFmt numFmtId="168" formatCode="_-* #,##0.00000\ _₽_-;\-* #,##0.00000\ _₽_-;_-* &quot;-&quot;?????\ _₽_-;_-@_-"/>
    <numFmt numFmtId="169" formatCode="0.0000"/>
    <numFmt numFmtId="170" formatCode="0.00000"/>
  </numFmts>
  <fonts count="1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1" xfId="0" applyFont="1" applyBorder="1"/>
    <xf numFmtId="0" fontId="6" fillId="0" borderId="5" xfId="0" applyFont="1" applyBorder="1" applyAlignment="1">
      <alignment vertical="top" wrapText="1"/>
    </xf>
    <xf numFmtId="0" fontId="8" fillId="0" borderId="1" xfId="0" applyFont="1" applyBorder="1"/>
    <xf numFmtId="0" fontId="6" fillId="0" borderId="0" xfId="0" applyFont="1"/>
    <xf numFmtId="44" fontId="7" fillId="0" borderId="1" xfId="0" applyNumberFormat="1" applyFont="1" applyBorder="1"/>
    <xf numFmtId="0" fontId="4" fillId="0" borderId="0" xfId="0" applyFont="1" applyAlignment="1">
      <alignment horizontal="right"/>
    </xf>
    <xf numFmtId="164" fontId="6" fillId="0" borderId="1" xfId="0" applyNumberFormat="1" applyFont="1" applyBorder="1"/>
    <xf numFmtId="49" fontId="6" fillId="0" borderId="5" xfId="0" applyNumberFormat="1" applyFont="1" applyBorder="1" applyAlignment="1">
      <alignment vertical="top" wrapText="1"/>
    </xf>
    <xf numFmtId="165" fontId="6" fillId="0" borderId="5" xfId="0" applyNumberFormat="1" applyFont="1" applyBorder="1" applyAlignment="1">
      <alignment vertical="top" wrapText="1"/>
    </xf>
    <xf numFmtId="44" fontId="2" fillId="0" borderId="1" xfId="0" applyNumberFormat="1" applyFont="1" applyBorder="1"/>
    <xf numFmtId="4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/>
    <xf numFmtId="0" fontId="9" fillId="0" borderId="0" xfId="0" applyFont="1" applyAlignment="1"/>
    <xf numFmtId="0" fontId="4" fillId="0" borderId="0" xfId="0" applyFont="1" applyAlignment="1"/>
    <xf numFmtId="49" fontId="6" fillId="0" borderId="0" xfId="0" applyNumberFormat="1" applyFont="1" applyBorder="1" applyAlignment="1">
      <alignment vertical="top" wrapText="1"/>
    </xf>
    <xf numFmtId="166" fontId="6" fillId="0" borderId="5" xfId="0" applyNumberFormat="1" applyFont="1" applyBorder="1" applyAlignment="1">
      <alignment vertical="top" wrapText="1"/>
    </xf>
    <xf numFmtId="167" fontId="6" fillId="0" borderId="5" xfId="0" applyNumberFormat="1" applyFont="1" applyBorder="1" applyAlignment="1">
      <alignment vertical="top" wrapText="1"/>
    </xf>
    <xf numFmtId="0" fontId="14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168" fontId="6" fillId="0" borderId="5" xfId="0" applyNumberFormat="1" applyFont="1" applyBorder="1" applyAlignment="1">
      <alignment horizontal="right" vertical="top" wrapText="1"/>
    </xf>
    <xf numFmtId="169" fontId="6" fillId="0" borderId="5" xfId="0" applyNumberFormat="1" applyFont="1" applyBorder="1" applyAlignment="1">
      <alignment vertical="top" wrapText="1"/>
    </xf>
    <xf numFmtId="170" fontId="6" fillId="0" borderId="5" xfId="0" applyNumberFormat="1" applyFont="1" applyBorder="1" applyAlignment="1">
      <alignment vertical="top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15" fontId="11" fillId="0" borderId="7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tabSelected="1" view="pageBreakPreview" zoomScale="77" zoomScaleNormal="66" zoomScaleSheetLayoutView="77" workbookViewId="0">
      <selection activeCell="C18" sqref="C18"/>
    </sheetView>
  </sheetViews>
  <sheetFormatPr defaultRowHeight="15" x14ac:dyDescent="0.25"/>
  <cols>
    <col min="1" max="1" width="6.42578125" customWidth="1"/>
    <col min="2" max="2" width="33.5703125" customWidth="1"/>
    <col min="3" max="3" width="12.7109375" customWidth="1"/>
    <col min="4" max="4" width="14.28515625" customWidth="1"/>
    <col min="5" max="5" width="20.7109375" customWidth="1"/>
    <col min="6" max="6" width="12.28515625" customWidth="1"/>
    <col min="7" max="7" width="15.28515625" customWidth="1"/>
    <col min="8" max="8" width="19" customWidth="1"/>
    <col min="9" max="9" width="15.85546875" customWidth="1"/>
    <col min="10" max="10" width="13.5703125" customWidth="1"/>
  </cols>
  <sheetData>
    <row r="1" spans="1:10" ht="27" customHeight="1" x14ac:dyDescent="0.35">
      <c r="B1" s="23" t="s">
        <v>38</v>
      </c>
      <c r="F1" s="42" t="s">
        <v>10</v>
      </c>
      <c r="G1" s="42"/>
      <c r="H1" s="42"/>
    </row>
    <row r="2" spans="1:10" ht="24" customHeight="1" x14ac:dyDescent="0.35">
      <c r="D2" s="17"/>
      <c r="E2" s="39" t="s">
        <v>29</v>
      </c>
      <c r="F2" s="39"/>
      <c r="G2" s="39"/>
      <c r="H2" s="39"/>
    </row>
    <row r="3" spans="1:10" ht="26.25" x14ac:dyDescent="0.4">
      <c r="A3" s="3"/>
      <c r="B3" s="3"/>
      <c r="C3" s="3"/>
      <c r="D3" s="49"/>
      <c r="E3" s="49"/>
      <c r="F3" s="39" t="s">
        <v>30</v>
      </c>
      <c r="G3" s="43"/>
      <c r="H3" s="43"/>
    </row>
    <row r="4" spans="1:10" ht="72" customHeight="1" x14ac:dyDescent="0.6">
      <c r="A4" s="3"/>
      <c r="B4" s="3"/>
      <c r="C4" s="3"/>
      <c r="D4" s="18" t="s">
        <v>11</v>
      </c>
      <c r="E4" s="19"/>
      <c r="F4" s="16"/>
      <c r="G4" s="16"/>
      <c r="H4" s="16"/>
    </row>
    <row r="5" spans="1:10" ht="37.5" customHeight="1" x14ac:dyDescent="0.4">
      <c r="A5" s="3"/>
      <c r="B5" s="44" t="s">
        <v>31</v>
      </c>
      <c r="C5" s="45"/>
      <c r="D5" s="45"/>
      <c r="E5" s="45"/>
      <c r="F5" s="45"/>
      <c r="G5" s="45"/>
      <c r="H5" s="16"/>
    </row>
    <row r="6" spans="1:10" ht="26.25" x14ac:dyDescent="0.4">
      <c r="A6" s="3"/>
      <c r="B6" s="3"/>
      <c r="C6" s="3"/>
      <c r="D6" s="9"/>
      <c r="E6" s="9"/>
      <c r="F6" s="16"/>
      <c r="G6" s="16"/>
      <c r="H6" s="16"/>
    </row>
    <row r="7" spans="1:10" ht="30" x14ac:dyDescent="0.4">
      <c r="A7" s="3"/>
      <c r="B7" s="3"/>
      <c r="C7" s="40" t="s">
        <v>39</v>
      </c>
      <c r="D7" s="41"/>
      <c r="E7" s="41"/>
      <c r="F7" s="3"/>
      <c r="G7" s="3"/>
    </row>
    <row r="8" spans="1:10" s="2" customFormat="1" ht="23.25" customHeight="1" x14ac:dyDescent="0.35">
      <c r="A8" s="28" t="s">
        <v>0</v>
      </c>
      <c r="B8" s="31" t="s">
        <v>8</v>
      </c>
      <c r="C8" s="31" t="s">
        <v>3</v>
      </c>
      <c r="D8" s="31" t="s">
        <v>2</v>
      </c>
      <c r="E8" s="31" t="s">
        <v>5</v>
      </c>
      <c r="F8" s="34" t="s">
        <v>4</v>
      </c>
      <c r="G8" s="31" t="s">
        <v>6</v>
      </c>
      <c r="H8" s="46" t="s">
        <v>7</v>
      </c>
    </row>
    <row r="9" spans="1:10" s="2" customFormat="1" ht="15.6" customHeight="1" x14ac:dyDescent="0.35">
      <c r="A9" s="29"/>
      <c r="B9" s="32"/>
      <c r="C9" s="32"/>
      <c r="D9" s="32"/>
      <c r="E9" s="32"/>
      <c r="F9" s="35"/>
      <c r="G9" s="32"/>
      <c r="H9" s="47"/>
    </row>
    <row r="10" spans="1:10" s="2" customFormat="1" ht="48.75" customHeight="1" thickBot="1" x14ac:dyDescent="0.4">
      <c r="A10" s="30"/>
      <c r="B10" s="33"/>
      <c r="C10" s="33"/>
      <c r="D10" s="33"/>
      <c r="E10" s="33"/>
      <c r="F10" s="36"/>
      <c r="G10" s="33"/>
      <c r="H10" s="48"/>
      <c r="I10" s="2">
        <v>79</v>
      </c>
      <c r="J10" s="2" t="s">
        <v>32</v>
      </c>
    </row>
    <row r="11" spans="1:10" s="2" customFormat="1" ht="24" thickBot="1" x14ac:dyDescent="0.4">
      <c r="A11" s="4">
        <v>1</v>
      </c>
      <c r="B11" s="4" t="s">
        <v>19</v>
      </c>
      <c r="C11" s="10">
        <v>0.25</v>
      </c>
      <c r="D11" s="8">
        <v>18.79</v>
      </c>
      <c r="E11" s="11" t="s">
        <v>21</v>
      </c>
      <c r="F11" s="12">
        <v>40</v>
      </c>
      <c r="G11" s="25">
        <v>0.03</v>
      </c>
      <c r="H11" s="13">
        <f>F11*G11</f>
        <v>1.2</v>
      </c>
      <c r="I11" s="24">
        <f>G11*79</f>
        <v>2.37</v>
      </c>
      <c r="J11" s="2">
        <f>I11*F11</f>
        <v>94.800000000000011</v>
      </c>
    </row>
    <row r="12" spans="1:10" s="2" customFormat="1" ht="24" thickBot="1" x14ac:dyDescent="0.4">
      <c r="A12" s="4">
        <v>2</v>
      </c>
      <c r="B12" s="15" t="s">
        <v>34</v>
      </c>
      <c r="C12" s="10">
        <v>0.25</v>
      </c>
      <c r="D12" s="8">
        <v>28.57</v>
      </c>
      <c r="E12" s="11" t="s">
        <v>9</v>
      </c>
      <c r="F12" s="12">
        <v>25</v>
      </c>
      <c r="G12" s="22">
        <v>5.0000000000000001E-3</v>
      </c>
      <c r="H12" s="13">
        <f t="shared" ref="H12:H40" si="0">F12*G12</f>
        <v>0.125</v>
      </c>
      <c r="I12" s="24">
        <f t="shared" ref="I12:I41" si="1">G12*79</f>
        <v>0.39500000000000002</v>
      </c>
      <c r="J12" s="2">
        <f t="shared" ref="J12:J40" si="2">I12*F12</f>
        <v>9.875</v>
      </c>
    </row>
    <row r="13" spans="1:10" s="2" customFormat="1" ht="24" thickBot="1" x14ac:dyDescent="0.4">
      <c r="A13" s="4">
        <v>3</v>
      </c>
      <c r="B13" s="4" t="s">
        <v>36</v>
      </c>
      <c r="C13" s="10">
        <v>0.2</v>
      </c>
      <c r="D13" s="8">
        <v>4.78</v>
      </c>
      <c r="E13" s="11" t="s">
        <v>13</v>
      </c>
      <c r="F13" s="12">
        <v>35</v>
      </c>
      <c r="G13" s="22">
        <v>5.0000000000000001E-3</v>
      </c>
      <c r="H13" s="13">
        <f t="shared" si="0"/>
        <v>0.17500000000000002</v>
      </c>
      <c r="I13" s="24">
        <f t="shared" si="1"/>
        <v>0.39500000000000002</v>
      </c>
      <c r="J13" s="2">
        <f t="shared" si="2"/>
        <v>13.825000000000001</v>
      </c>
    </row>
    <row r="14" spans="1:10" s="2" customFormat="1" ht="24" thickBot="1" x14ac:dyDescent="0.4">
      <c r="A14" s="4">
        <v>4</v>
      </c>
      <c r="B14" s="4" t="s">
        <v>20</v>
      </c>
      <c r="C14" s="10">
        <v>0.05</v>
      </c>
      <c r="D14" s="8">
        <v>2.2799999999999998</v>
      </c>
      <c r="E14" s="11" t="s">
        <v>12</v>
      </c>
      <c r="F14" s="12">
        <v>150</v>
      </c>
      <c r="G14" s="5">
        <v>5.0000000000000001E-3</v>
      </c>
      <c r="H14" s="13">
        <f t="shared" si="0"/>
        <v>0.75</v>
      </c>
      <c r="I14" s="24">
        <f t="shared" si="1"/>
        <v>0.39500000000000002</v>
      </c>
      <c r="J14" s="2">
        <f t="shared" si="2"/>
        <v>59.25</v>
      </c>
    </row>
    <row r="15" spans="1:10" s="2" customFormat="1" ht="24" thickBot="1" x14ac:dyDescent="0.4">
      <c r="A15" s="4">
        <v>5</v>
      </c>
      <c r="B15" s="4" t="s">
        <v>16</v>
      </c>
      <c r="C15" s="10">
        <v>0.05</v>
      </c>
      <c r="D15" s="8">
        <v>0.88</v>
      </c>
      <c r="E15" s="11" t="s">
        <v>18</v>
      </c>
      <c r="F15" s="12">
        <v>150</v>
      </c>
      <c r="G15" s="5">
        <v>5.0000000000000001E-3</v>
      </c>
      <c r="H15" s="13">
        <f t="shared" si="0"/>
        <v>0.75</v>
      </c>
      <c r="I15" s="24">
        <f t="shared" si="1"/>
        <v>0.39500000000000002</v>
      </c>
      <c r="J15" s="2">
        <f t="shared" si="2"/>
        <v>59.25</v>
      </c>
    </row>
    <row r="16" spans="1:10" s="2" customFormat="1" ht="24" thickBot="1" x14ac:dyDescent="0.4">
      <c r="A16" s="4">
        <v>6</v>
      </c>
      <c r="B16" s="4" t="s">
        <v>35</v>
      </c>
      <c r="C16" s="10">
        <v>0.03</v>
      </c>
      <c r="D16" s="8">
        <v>5.7</v>
      </c>
      <c r="E16" s="11" t="s">
        <v>26</v>
      </c>
      <c r="F16" s="12">
        <v>35</v>
      </c>
      <c r="G16" s="21">
        <v>0.03</v>
      </c>
      <c r="H16" s="13">
        <f>G16*F16</f>
        <v>1.05</v>
      </c>
      <c r="I16" s="24">
        <f t="shared" si="1"/>
        <v>2.37</v>
      </c>
      <c r="J16" s="2">
        <f t="shared" si="2"/>
        <v>82.95</v>
      </c>
    </row>
    <row r="17" spans="1:10" s="2" customFormat="1" ht="24" thickBot="1" x14ac:dyDescent="0.4">
      <c r="A17" s="4"/>
      <c r="B17" s="4"/>
      <c r="C17" s="10"/>
      <c r="D17" s="8"/>
      <c r="E17" s="11" t="s">
        <v>17</v>
      </c>
      <c r="F17" s="12">
        <v>360</v>
      </c>
      <c r="G17" s="26">
        <v>4.0899999999999999E-2</v>
      </c>
      <c r="H17" s="13">
        <f t="shared" si="0"/>
        <v>14.724</v>
      </c>
      <c r="I17" s="24">
        <f t="shared" si="1"/>
        <v>3.2311000000000001</v>
      </c>
      <c r="J17" s="2">
        <f t="shared" si="2"/>
        <v>1163.1960000000001</v>
      </c>
    </row>
    <row r="18" spans="1:10" s="2" customFormat="1" ht="24" thickBot="1" x14ac:dyDescent="0.4">
      <c r="A18" s="4"/>
      <c r="B18" s="4"/>
      <c r="C18" s="10"/>
      <c r="D18" s="8"/>
      <c r="E18" s="11" t="s">
        <v>14</v>
      </c>
      <c r="F18" s="12">
        <v>12</v>
      </c>
      <c r="G18" s="5">
        <v>1E-3</v>
      </c>
      <c r="H18" s="13">
        <f t="shared" si="0"/>
        <v>1.2E-2</v>
      </c>
      <c r="I18" s="24">
        <f t="shared" si="1"/>
        <v>7.9000000000000001E-2</v>
      </c>
      <c r="J18" s="2">
        <f t="shared" si="2"/>
        <v>0.94799999999999995</v>
      </c>
    </row>
    <row r="19" spans="1:10" s="2" customFormat="1" ht="24" thickBot="1" x14ac:dyDescent="0.4">
      <c r="A19" s="4"/>
      <c r="B19" s="4"/>
      <c r="C19" s="10"/>
      <c r="D19" s="8"/>
      <c r="E19" s="11"/>
      <c r="F19" s="12"/>
      <c r="G19" s="5"/>
      <c r="H19" s="13">
        <f>H18+H17+H16+H15+H14+H13+H12+H11</f>
        <v>18.786000000000001</v>
      </c>
      <c r="I19" s="24">
        <f t="shared" si="1"/>
        <v>0</v>
      </c>
      <c r="J19" s="2">
        <f t="shared" si="2"/>
        <v>0</v>
      </c>
    </row>
    <row r="20" spans="1:10" s="2" customFormat="1" ht="24" thickBot="1" x14ac:dyDescent="0.4">
      <c r="A20" s="4"/>
      <c r="B20" s="4"/>
      <c r="C20" s="10"/>
      <c r="D20" s="8"/>
      <c r="E20" s="11" t="s">
        <v>22</v>
      </c>
      <c r="F20" s="12">
        <v>40</v>
      </c>
      <c r="G20" s="5">
        <v>0.03</v>
      </c>
      <c r="H20" s="13">
        <f t="shared" si="0"/>
        <v>1.2</v>
      </c>
      <c r="I20" s="24">
        <f t="shared" si="1"/>
        <v>2.37</v>
      </c>
      <c r="J20" s="2">
        <f t="shared" si="2"/>
        <v>94.800000000000011</v>
      </c>
    </row>
    <row r="21" spans="1:10" s="2" customFormat="1" ht="24" thickBot="1" x14ac:dyDescent="0.4">
      <c r="A21" s="4"/>
      <c r="B21" s="4"/>
      <c r="C21" s="10"/>
      <c r="D21" s="8"/>
      <c r="E21" s="11" t="s">
        <v>28</v>
      </c>
      <c r="F21" s="12">
        <v>85</v>
      </c>
      <c r="G21" s="5">
        <v>2.4E-2</v>
      </c>
      <c r="H21" s="13">
        <f t="shared" si="0"/>
        <v>2.04</v>
      </c>
      <c r="I21" s="24">
        <f t="shared" si="1"/>
        <v>1.8960000000000001</v>
      </c>
      <c r="J21" s="2">
        <f t="shared" si="2"/>
        <v>161.16000000000003</v>
      </c>
    </row>
    <row r="22" spans="1:10" s="2" customFormat="1" ht="24" thickBot="1" x14ac:dyDescent="0.4">
      <c r="A22" s="4"/>
      <c r="B22" s="4"/>
      <c r="C22" s="10"/>
      <c r="D22" s="8"/>
      <c r="E22" s="11" t="s">
        <v>27</v>
      </c>
      <c r="F22" s="12">
        <v>250</v>
      </c>
      <c r="G22" s="22">
        <v>0.05</v>
      </c>
      <c r="H22" s="13">
        <f t="shared" si="0"/>
        <v>12.5</v>
      </c>
      <c r="I22" s="24">
        <f t="shared" si="1"/>
        <v>3.95</v>
      </c>
      <c r="J22" s="2">
        <f t="shared" si="2"/>
        <v>987.5</v>
      </c>
    </row>
    <row r="23" spans="1:10" s="2" customFormat="1" ht="24" thickBot="1" x14ac:dyDescent="0.4">
      <c r="A23" s="4"/>
      <c r="B23" s="4"/>
      <c r="C23" s="10"/>
      <c r="D23" s="8"/>
      <c r="E23" s="11" t="s">
        <v>23</v>
      </c>
      <c r="F23" s="12">
        <v>630</v>
      </c>
      <c r="G23" s="5">
        <v>1.4999999999999999E-2</v>
      </c>
      <c r="H23" s="13">
        <f t="shared" si="0"/>
        <v>9.4499999999999993</v>
      </c>
      <c r="I23" s="24">
        <f t="shared" si="1"/>
        <v>1.1850000000000001</v>
      </c>
      <c r="J23" s="2">
        <f t="shared" si="2"/>
        <v>746.55000000000007</v>
      </c>
    </row>
    <row r="24" spans="1:10" s="2" customFormat="1" ht="24" thickBot="1" x14ac:dyDescent="0.4">
      <c r="A24" s="4"/>
      <c r="B24" s="4"/>
      <c r="C24" s="10"/>
      <c r="D24" s="8"/>
      <c r="E24" s="11" t="s">
        <v>9</v>
      </c>
      <c r="F24" s="12">
        <v>25</v>
      </c>
      <c r="G24" s="22">
        <v>0.01</v>
      </c>
      <c r="H24" s="13">
        <f t="shared" si="0"/>
        <v>0.25</v>
      </c>
      <c r="I24" s="24">
        <f t="shared" si="1"/>
        <v>0.79</v>
      </c>
      <c r="J24" s="2">
        <f t="shared" si="2"/>
        <v>19.75</v>
      </c>
    </row>
    <row r="25" spans="1:10" s="2" customFormat="1" ht="24" thickBot="1" x14ac:dyDescent="0.4">
      <c r="A25" s="4"/>
      <c r="B25" s="4"/>
      <c r="C25" s="10"/>
      <c r="D25" s="8"/>
      <c r="E25" s="11" t="s">
        <v>13</v>
      </c>
      <c r="F25" s="12">
        <v>35</v>
      </c>
      <c r="G25" s="27">
        <v>5.4899999999999997E-2</v>
      </c>
      <c r="H25" s="13">
        <f t="shared" si="0"/>
        <v>1.9215</v>
      </c>
      <c r="I25" s="24">
        <f t="shared" si="1"/>
        <v>4.3370999999999995</v>
      </c>
      <c r="J25" s="2">
        <f t="shared" si="2"/>
        <v>151.79849999999999</v>
      </c>
    </row>
    <row r="26" spans="1:10" s="2" customFormat="1" ht="24" thickBot="1" x14ac:dyDescent="0.4">
      <c r="A26" s="4"/>
      <c r="B26" s="4"/>
      <c r="C26" s="10"/>
      <c r="D26" s="8"/>
      <c r="E26" s="11" t="s">
        <v>18</v>
      </c>
      <c r="F26" s="12">
        <v>150</v>
      </c>
      <c r="G26" s="5">
        <v>4.0000000000000001E-3</v>
      </c>
      <c r="H26" s="13">
        <f t="shared" si="0"/>
        <v>0.6</v>
      </c>
      <c r="I26" s="24">
        <f t="shared" si="1"/>
        <v>0.316</v>
      </c>
      <c r="J26" s="2">
        <f t="shared" si="2"/>
        <v>47.4</v>
      </c>
    </row>
    <row r="27" spans="1:10" s="2" customFormat="1" ht="24" thickBot="1" x14ac:dyDescent="0.4">
      <c r="A27" s="4"/>
      <c r="B27" s="4"/>
      <c r="C27" s="10"/>
      <c r="D27" s="8"/>
      <c r="E27" s="11" t="s">
        <v>12</v>
      </c>
      <c r="F27" s="12">
        <v>150</v>
      </c>
      <c r="G27" s="5">
        <v>4.0000000000000001E-3</v>
      </c>
      <c r="H27" s="13">
        <f t="shared" si="0"/>
        <v>0.6</v>
      </c>
      <c r="I27" s="24">
        <f t="shared" si="1"/>
        <v>0.316</v>
      </c>
      <c r="J27" s="2">
        <f t="shared" si="2"/>
        <v>47.4</v>
      </c>
    </row>
    <row r="28" spans="1:10" s="2" customFormat="1" ht="24" thickBot="1" x14ac:dyDescent="0.4">
      <c r="A28" s="4"/>
      <c r="B28" s="4"/>
      <c r="C28" s="10"/>
      <c r="D28" s="8"/>
      <c r="E28" s="11" t="s">
        <v>14</v>
      </c>
      <c r="F28" s="12">
        <v>12</v>
      </c>
      <c r="G28" s="5">
        <v>1E-3</v>
      </c>
      <c r="H28" s="13">
        <f t="shared" si="0"/>
        <v>1.2E-2</v>
      </c>
      <c r="I28" s="24">
        <f t="shared" si="1"/>
        <v>7.9000000000000001E-2</v>
      </c>
      <c r="J28" s="2">
        <f t="shared" si="2"/>
        <v>0.94799999999999995</v>
      </c>
    </row>
    <row r="29" spans="1:10" s="2" customFormat="1" ht="24" thickBot="1" x14ac:dyDescent="0.4">
      <c r="A29" s="4"/>
      <c r="B29" s="4"/>
      <c r="C29" s="10"/>
      <c r="D29" s="8"/>
      <c r="E29" s="11"/>
      <c r="F29" s="12"/>
      <c r="G29" s="5"/>
      <c r="H29" s="13">
        <f>H28+H27+H26+H25+H24+H23+H22+H21+H20</f>
        <v>28.573499999999999</v>
      </c>
      <c r="I29" s="24">
        <f t="shared" si="1"/>
        <v>0</v>
      </c>
      <c r="J29" s="2">
        <f t="shared" si="2"/>
        <v>0</v>
      </c>
    </row>
    <row r="30" spans="1:10" s="2" customFormat="1" ht="24" thickBot="1" x14ac:dyDescent="0.4">
      <c r="A30" s="4"/>
      <c r="B30" s="4"/>
      <c r="C30" s="10"/>
      <c r="D30" s="8"/>
      <c r="E30" s="11" t="s">
        <v>24</v>
      </c>
      <c r="F30" s="12">
        <v>30</v>
      </c>
      <c r="G30" s="5">
        <v>0.02</v>
      </c>
      <c r="H30" s="13">
        <f t="shared" si="0"/>
        <v>0.6</v>
      </c>
      <c r="I30" s="24">
        <f t="shared" si="1"/>
        <v>1.58</v>
      </c>
      <c r="J30" s="2">
        <f t="shared" si="2"/>
        <v>47.400000000000006</v>
      </c>
    </row>
    <row r="31" spans="1:10" s="2" customFormat="1" ht="24" thickBot="1" x14ac:dyDescent="0.4">
      <c r="A31" s="4"/>
      <c r="B31" s="4"/>
      <c r="C31" s="10"/>
      <c r="D31" s="8"/>
      <c r="E31" s="11" t="s">
        <v>13</v>
      </c>
      <c r="F31" s="12">
        <v>35</v>
      </c>
      <c r="G31" s="22">
        <v>4.0000000000000001E-3</v>
      </c>
      <c r="H31" s="13">
        <f t="shared" si="0"/>
        <v>0.14000000000000001</v>
      </c>
      <c r="I31" s="24">
        <f t="shared" si="1"/>
        <v>0.316</v>
      </c>
      <c r="J31" s="2">
        <f t="shared" si="2"/>
        <v>11.06</v>
      </c>
    </row>
    <row r="32" spans="1:10" s="2" customFormat="1" ht="24" thickBot="1" x14ac:dyDescent="0.4">
      <c r="A32" s="4"/>
      <c r="B32" s="4"/>
      <c r="C32" s="10"/>
      <c r="D32" s="8"/>
      <c r="E32" s="11" t="s">
        <v>9</v>
      </c>
      <c r="F32" s="12">
        <v>25</v>
      </c>
      <c r="G32" s="26">
        <v>3.0000000000000001E-3</v>
      </c>
      <c r="H32" s="13">
        <f t="shared" si="0"/>
        <v>7.4999999999999997E-2</v>
      </c>
      <c r="I32" s="24">
        <f t="shared" si="1"/>
        <v>0.23700000000000002</v>
      </c>
      <c r="J32" s="2">
        <f t="shared" si="2"/>
        <v>5.9250000000000007</v>
      </c>
    </row>
    <row r="33" spans="1:10" s="2" customFormat="1" ht="24" thickBot="1" x14ac:dyDescent="0.4">
      <c r="A33" s="4"/>
      <c r="B33" s="4"/>
      <c r="C33" s="10"/>
      <c r="D33" s="8"/>
      <c r="E33" s="11" t="s">
        <v>25</v>
      </c>
      <c r="F33" s="12">
        <v>74</v>
      </c>
      <c r="G33" s="5">
        <v>1.5630000000000002E-2</v>
      </c>
      <c r="H33" s="13">
        <f t="shared" si="0"/>
        <v>1.1566200000000002</v>
      </c>
      <c r="I33" s="24">
        <f t="shared" si="1"/>
        <v>1.2347700000000001</v>
      </c>
      <c r="J33" s="2">
        <f t="shared" si="2"/>
        <v>91.372980000000013</v>
      </c>
    </row>
    <row r="34" spans="1:10" s="2" customFormat="1" ht="24" thickBot="1" x14ac:dyDescent="0.4">
      <c r="A34" s="4"/>
      <c r="B34" s="4"/>
      <c r="C34" s="10"/>
      <c r="D34" s="8"/>
      <c r="E34" s="11" t="s">
        <v>12</v>
      </c>
      <c r="F34" s="12">
        <v>150</v>
      </c>
      <c r="G34" s="5">
        <v>2E-3</v>
      </c>
      <c r="H34" s="13">
        <f t="shared" si="0"/>
        <v>0.3</v>
      </c>
      <c r="I34" s="24">
        <f t="shared" si="1"/>
        <v>0.158</v>
      </c>
      <c r="J34" s="2">
        <f t="shared" si="2"/>
        <v>23.7</v>
      </c>
    </row>
    <row r="35" spans="1:10" s="2" customFormat="1" ht="24" thickBot="1" x14ac:dyDescent="0.4">
      <c r="A35" s="4"/>
      <c r="B35" s="4"/>
      <c r="C35" s="10"/>
      <c r="D35" s="8"/>
      <c r="E35" s="11" t="s">
        <v>14</v>
      </c>
      <c r="F35" s="12">
        <v>12</v>
      </c>
      <c r="G35" s="5">
        <v>1E-3</v>
      </c>
      <c r="H35" s="13">
        <f t="shared" si="0"/>
        <v>1.2E-2</v>
      </c>
      <c r="I35" s="24">
        <f t="shared" si="1"/>
        <v>7.9000000000000001E-2</v>
      </c>
      <c r="J35" s="2">
        <f t="shared" si="2"/>
        <v>0.94799999999999995</v>
      </c>
    </row>
    <row r="36" spans="1:10" s="2" customFormat="1" ht="24" thickBot="1" x14ac:dyDescent="0.4">
      <c r="A36" s="4"/>
      <c r="B36" s="4"/>
      <c r="C36" s="10"/>
      <c r="D36" s="8"/>
      <c r="E36" s="11"/>
      <c r="F36" s="12"/>
      <c r="G36" s="5"/>
      <c r="H36" s="13">
        <f>H35+H34+H33+H32+H31+H30</f>
        <v>2.2836200000000004</v>
      </c>
      <c r="I36" s="24">
        <f t="shared" si="1"/>
        <v>0</v>
      </c>
      <c r="J36" s="2">
        <f t="shared" si="2"/>
        <v>0</v>
      </c>
    </row>
    <row r="37" spans="1:10" s="2" customFormat="1" ht="24" thickBot="1" x14ac:dyDescent="0.4">
      <c r="A37" s="4"/>
      <c r="B37" s="4"/>
      <c r="C37" s="10"/>
      <c r="D37" s="8"/>
      <c r="E37" s="20" t="s">
        <v>37</v>
      </c>
      <c r="F37" s="12">
        <v>200</v>
      </c>
      <c r="G37" s="22">
        <v>0.02</v>
      </c>
      <c r="H37" s="13">
        <f t="shared" si="0"/>
        <v>4</v>
      </c>
      <c r="I37" s="24">
        <f t="shared" si="1"/>
        <v>1.58</v>
      </c>
      <c r="J37" s="2">
        <f t="shared" si="2"/>
        <v>316</v>
      </c>
    </row>
    <row r="38" spans="1:10" s="2" customFormat="1" ht="24" thickBot="1" x14ac:dyDescent="0.4">
      <c r="A38" s="4"/>
      <c r="B38" s="4"/>
      <c r="C38" s="10"/>
      <c r="D38" s="8"/>
      <c r="E38" s="20" t="s">
        <v>15</v>
      </c>
      <c r="F38" s="12">
        <v>60</v>
      </c>
      <c r="G38" s="5">
        <v>1.2999999999999999E-2</v>
      </c>
      <c r="H38" s="13">
        <f t="shared" si="0"/>
        <v>0.77999999999999992</v>
      </c>
      <c r="I38" s="24">
        <f t="shared" si="1"/>
        <v>1.0269999999999999</v>
      </c>
      <c r="J38" s="2">
        <f t="shared" si="2"/>
        <v>61.62</v>
      </c>
    </row>
    <row r="39" spans="1:10" s="2" customFormat="1" ht="24" thickBot="1" x14ac:dyDescent="0.4">
      <c r="A39" s="4"/>
      <c r="B39" s="4"/>
      <c r="C39" s="10"/>
      <c r="D39" s="8"/>
      <c r="E39" s="20" t="s">
        <v>16</v>
      </c>
      <c r="F39" s="12">
        <v>44</v>
      </c>
      <c r="G39" s="22">
        <v>0.02</v>
      </c>
      <c r="H39" s="13">
        <f t="shared" si="0"/>
        <v>0.88</v>
      </c>
      <c r="I39" s="24">
        <f t="shared" si="1"/>
        <v>1.58</v>
      </c>
      <c r="J39" s="2">
        <f t="shared" si="2"/>
        <v>69.52000000000001</v>
      </c>
    </row>
    <row r="40" spans="1:10" s="2" customFormat="1" ht="24" thickBot="1" x14ac:dyDescent="0.4">
      <c r="A40" s="4"/>
      <c r="B40" s="4"/>
      <c r="C40" s="10"/>
      <c r="D40" s="8"/>
      <c r="E40" s="20" t="s">
        <v>35</v>
      </c>
      <c r="F40" s="12">
        <v>190</v>
      </c>
      <c r="G40" s="27">
        <v>0.03</v>
      </c>
      <c r="H40" s="13">
        <f t="shared" si="0"/>
        <v>5.7</v>
      </c>
      <c r="I40" s="24">
        <f t="shared" si="1"/>
        <v>2.37</v>
      </c>
      <c r="J40" s="2">
        <f t="shared" si="2"/>
        <v>450.3</v>
      </c>
    </row>
    <row r="41" spans="1:10" s="2" customFormat="1" ht="23.25" x14ac:dyDescent="0.35">
      <c r="A41" s="4"/>
      <c r="B41" s="6" t="s">
        <v>1</v>
      </c>
      <c r="C41" s="4"/>
      <c r="D41" s="14">
        <f>D11+D12+D13+D14+D15+D16+D17+D18+D20+D22+D23+D24+D25+D26+D27+D28+D30+D31+D32+D33+D34+D35+D36+D37+D38+D39+D40</f>
        <v>61.000000000000007</v>
      </c>
      <c r="E41" s="14"/>
      <c r="F41" s="14"/>
      <c r="G41" s="14"/>
      <c r="H41" s="13">
        <f>H40+H39+H38+H37+H36+H29+H19</f>
        <v>61.003120000000003</v>
      </c>
      <c r="I41" s="24">
        <f t="shared" si="1"/>
        <v>0</v>
      </c>
    </row>
    <row r="42" spans="1:10" s="2" customFormat="1" ht="23.25" x14ac:dyDescent="0.35">
      <c r="A42" s="7"/>
      <c r="B42" s="7"/>
      <c r="C42" s="7"/>
      <c r="D42" s="7"/>
      <c r="E42" s="7"/>
      <c r="F42" s="7"/>
      <c r="G42" s="7"/>
      <c r="J42" s="2">
        <v>4819</v>
      </c>
    </row>
    <row r="43" spans="1:10" ht="18.75" x14ac:dyDescent="0.3">
      <c r="A43" s="1"/>
      <c r="B43" s="1"/>
      <c r="C43" s="1"/>
      <c r="D43" s="1"/>
      <c r="E43" s="1"/>
      <c r="F43" s="1"/>
      <c r="G43" s="1"/>
    </row>
    <row r="47" spans="1:10" ht="26.25" customHeight="1" x14ac:dyDescent="0.45">
      <c r="B47" s="37" t="s">
        <v>33</v>
      </c>
      <c r="C47" s="38"/>
      <c r="D47" s="38"/>
      <c r="E47" s="38"/>
      <c r="F47" s="38"/>
      <c r="G47" s="38"/>
    </row>
    <row r="49" spans="2:7" ht="34.5" customHeight="1" x14ac:dyDescent="0.45">
      <c r="B49" s="37"/>
      <c r="C49" s="38"/>
      <c r="D49" s="38"/>
      <c r="E49" s="38"/>
      <c r="F49" s="38"/>
      <c r="G49" s="38"/>
    </row>
  </sheetData>
  <mergeCells count="16">
    <mergeCell ref="B47:G47"/>
    <mergeCell ref="B49:G49"/>
    <mergeCell ref="E2:H2"/>
    <mergeCell ref="C7:E7"/>
    <mergeCell ref="F1:H1"/>
    <mergeCell ref="F3:H3"/>
    <mergeCell ref="B5:G5"/>
    <mergeCell ref="H8:H10"/>
    <mergeCell ref="D3:E3"/>
    <mergeCell ref="B8:B10"/>
    <mergeCell ref="G8:G10"/>
    <mergeCell ref="A8:A10"/>
    <mergeCell ref="C8:C10"/>
    <mergeCell ref="E8:E10"/>
    <mergeCell ref="D8:D10"/>
    <mergeCell ref="F8:F10"/>
  </mergeCells>
  <pageMargins left="0.51181102362204722" right="0.19685039370078741" top="0.19685039370078741" bottom="0.15748031496062992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2021-09-17T09:26:05Z</cp:lastPrinted>
  <dcterms:created xsi:type="dcterms:W3CDTF">2015-01-26T13:48:20Z</dcterms:created>
  <dcterms:modified xsi:type="dcterms:W3CDTF">2021-09-17T09:26:09Z</dcterms:modified>
</cp:coreProperties>
</file>