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DED3B9B9-5483-48AB-B5ED-547B2C000D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J14" i="1" s="1"/>
  <c r="I15" i="1"/>
  <c r="I16" i="1"/>
  <c r="J16" i="1" s="1"/>
  <c r="I17" i="1"/>
  <c r="I18" i="1"/>
  <c r="I19" i="1"/>
  <c r="I20" i="1"/>
  <c r="I21" i="1"/>
  <c r="I22" i="1"/>
  <c r="J22" i="1" s="1"/>
  <c r="I23" i="1"/>
  <c r="I24" i="1"/>
  <c r="I25" i="1"/>
  <c r="I26" i="1"/>
  <c r="J26" i="1" s="1"/>
  <c r="I27" i="1"/>
  <c r="I28" i="1"/>
  <c r="J28" i="1" s="1"/>
  <c r="I29" i="1"/>
  <c r="J29" i="1" s="1"/>
  <c r="I30" i="1"/>
  <c r="J30" i="1" s="1"/>
  <c r="I31" i="1"/>
  <c r="I32" i="1"/>
  <c r="I33" i="1"/>
  <c r="I34" i="1"/>
  <c r="I35" i="1"/>
  <c r="I36" i="1"/>
  <c r="I11" i="1"/>
  <c r="J11" i="1" s="1"/>
  <c r="H37" i="1"/>
  <c r="J17" i="1"/>
  <c r="J18" i="1"/>
  <c r="J34" i="1"/>
  <c r="J36" i="1"/>
  <c r="J20" i="1"/>
  <c r="J12" i="1"/>
  <c r="D39" i="1"/>
  <c r="J15" i="1"/>
  <c r="J19" i="1"/>
  <c r="J23" i="1"/>
  <c r="J24" i="1"/>
  <c r="J25" i="1"/>
  <c r="J27" i="1"/>
  <c r="J31" i="1"/>
  <c r="J32" i="1"/>
  <c r="J33" i="1"/>
  <c r="J35" i="1"/>
  <c r="J13" i="1"/>
  <c r="J21" i="1"/>
  <c r="I37" i="1"/>
  <c r="I38" i="1"/>
  <c r="H36" i="1"/>
  <c r="H16" i="1"/>
  <c r="H17" i="1"/>
  <c r="H35" i="1"/>
  <c r="H33" i="1"/>
  <c r="H32" i="1"/>
  <c r="H28" i="1"/>
  <c r="H20" i="1"/>
  <c r="H21" i="1"/>
  <c r="H30" i="1"/>
  <c r="H31" i="1"/>
  <c r="H29" i="1"/>
  <c r="H23" i="1"/>
  <c r="H24" i="1"/>
  <c r="H25" i="1"/>
  <c r="H12" i="1"/>
  <c r="H13" i="1"/>
  <c r="H14" i="1"/>
  <c r="H15" i="1"/>
  <c r="H18" i="1"/>
  <c r="H22" i="1"/>
  <c r="H26" i="1"/>
  <c r="H11" i="1"/>
  <c r="H34" i="1" l="1"/>
  <c r="H27" i="1"/>
  <c r="H19" i="1"/>
  <c r="H39" i="1" s="1"/>
</calcChain>
</file>

<file path=xl/sharedStrings.xml><?xml version="1.0" encoding="utf-8"?>
<sst xmlns="http://schemas.openxmlformats.org/spreadsheetml/2006/main" count="46" uniqueCount="35">
  <si>
    <t>№</t>
  </si>
  <si>
    <t>Итого:</t>
  </si>
  <si>
    <t>цена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</si>
  <si>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</si>
  <si>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</si>
  <si>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</si>
  <si>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</si>
  <si>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</si>
  <si>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</si>
  <si>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</si>
  <si>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</si>
  <si>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</si>
  <si>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</si>
  <si>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</si>
  <si>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</si>
  <si>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</si>
  <si>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томат</t>
  </si>
  <si>
    <t>капуста</t>
  </si>
  <si>
    <t>картофель</t>
  </si>
  <si>
    <t>суп лапша с птицей</t>
  </si>
  <si>
    <t>винегрет овощной</t>
  </si>
  <si>
    <t>филе</t>
  </si>
  <si>
    <t>свекла</t>
  </si>
  <si>
    <t>фасоль</t>
  </si>
  <si>
    <t>жаркое с мясом</t>
  </si>
  <si>
    <t>мясо</t>
  </si>
  <si>
    <t>Директор МКОУ "Ямансуйская  СОШ"</t>
  </si>
  <si>
    <t>_________ Рашаева М.Э.</t>
  </si>
  <si>
    <t>для организации горячего питания МКОУ "Ямансуйская СОШ"</t>
  </si>
  <si>
    <t>макароны</t>
  </si>
  <si>
    <t xml:space="preserve">            завхоз                             Алисханов М.Т.</t>
  </si>
  <si>
    <t>сумма</t>
  </si>
  <si>
    <t>6 день</t>
  </si>
  <si>
    <t>зефир</t>
  </si>
  <si>
    <t>8 сентября 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</si>
</sst>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  <numFmt numFmtId="168" formatCode="#,##0.00000\ &quot;₽&quot;"/>
    <numFmt numFmtId="169" formatCode="#,##0.0000_ ;\-#,##0.0000\ 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/>
    <xf numFmtId="164" fontId="2" fillId="0" borderId="0" xfId="0" applyNumberFormat="1" applyFont="1" applyAlignment="1">
      <alignment horizontal="center"/>
    </xf>
    <xf numFmtId="168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1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169" fontId="6" fillId="0" borderId="5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="77" zoomScaleNormal="66" zoomScaleSheetLayoutView="77" workbookViewId="0">
      <selection activeCell="C7" sqref="C7:E7"/>
    </sheetView>
  </sheetViews>
  <sheetFormatPr defaultRowHeight="15" x14ac:dyDescent="0.25"/>
  <cols>
    <col min="1" max="1" width="6.42578125" customWidth="1"/>
    <col min="2" max="2" width="30.42578125" customWidth="1"/>
    <col min="3" max="4" width="13.42578125" customWidth="1"/>
    <col min="5" max="5" width="21" customWidth="1"/>
    <col min="6" max="6" width="12.28515625" customWidth="1"/>
    <col min="7" max="7" width="13.28515625" customWidth="1"/>
    <col min="8" max="8" width="15.140625" customWidth="1"/>
    <col min="9" max="9" width="15.5703125" customWidth="1"/>
    <col min="10" max="10" width="21.28515625" customWidth="1"/>
  </cols>
  <sheetData>
    <row r="1" spans="1:10" ht="27" customHeight="1" x14ac:dyDescent="0.35">
      <c r="B1" s="23" t="s">
        <v>32</v>
      </c>
      <c r="F1" s="41" t="s">
        <v>10</v>
      </c>
      <c r="G1" s="41"/>
      <c r="H1" s="41"/>
    </row>
    <row r="2" spans="1:10" ht="24" customHeight="1" x14ac:dyDescent="0.35">
      <c r="D2" s="17"/>
      <c r="E2" s="39" t="s">
        <v>26</v>
      </c>
      <c r="F2" s="39"/>
      <c r="G2" s="39"/>
      <c r="H2" s="39"/>
    </row>
    <row r="3" spans="1:10" ht="26.25" x14ac:dyDescent="0.4">
      <c r="A3" s="3"/>
      <c r="B3" s="3"/>
      <c r="C3" s="3"/>
      <c r="D3" s="46"/>
      <c r="E3" s="46"/>
      <c r="F3" s="39" t="s">
        <v>27</v>
      </c>
      <c r="G3" s="42"/>
      <c r="H3" s="42"/>
    </row>
    <row r="4" spans="1:10" ht="72" customHeight="1" x14ac:dyDescent="0.6">
      <c r="A4" s="3"/>
      <c r="B4" s="3"/>
      <c r="C4" s="3"/>
      <c r="D4" s="18" t="s">
        <v>11</v>
      </c>
      <c r="E4" s="19"/>
      <c r="F4" s="16"/>
      <c r="G4" s="16"/>
      <c r="H4" s="16"/>
    </row>
    <row r="5" spans="1:10" ht="37.5" customHeight="1" x14ac:dyDescent="0.4">
      <c r="A5" s="3"/>
      <c r="B5" s="19" t="s">
        <v>28</v>
      </c>
      <c r="C5" s="25"/>
      <c r="D5" s="25"/>
      <c r="E5" s="25"/>
      <c r="F5" s="25"/>
      <c r="G5" s="25"/>
      <c r="H5" s="24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40" t="s">
        <v>34</v>
      </c>
      <c r="D7" s="40"/>
      <c r="E7" s="40"/>
      <c r="F7" s="3"/>
      <c r="G7" s="3"/>
    </row>
    <row r="8" spans="1:10" s="2" customFormat="1" ht="23.25" customHeight="1" x14ac:dyDescent="0.35">
      <c r="A8" s="28" t="s">
        <v>0</v>
      </c>
      <c r="B8" s="31" t="s">
        <v>8</v>
      </c>
      <c r="C8" s="31" t="s">
        <v>3</v>
      </c>
      <c r="D8" s="31" t="s">
        <v>2</v>
      </c>
      <c r="E8" s="31" t="s">
        <v>5</v>
      </c>
      <c r="F8" s="34" t="s">
        <v>4</v>
      </c>
      <c r="G8" s="31" t="s">
        <v>6</v>
      </c>
      <c r="H8" s="43" t="s">
        <v>7</v>
      </c>
    </row>
    <row r="9" spans="1:10" s="2" customFormat="1" ht="15.6" customHeight="1" x14ac:dyDescent="0.35">
      <c r="A9" s="29"/>
      <c r="B9" s="32"/>
      <c r="C9" s="32"/>
      <c r="D9" s="32"/>
      <c r="E9" s="32"/>
      <c r="F9" s="35"/>
      <c r="G9" s="32"/>
      <c r="H9" s="44"/>
    </row>
    <row r="10" spans="1:10" s="2" customFormat="1" ht="48.75" customHeight="1" thickBot="1" x14ac:dyDescent="0.4">
      <c r="A10" s="30"/>
      <c r="B10" s="33"/>
      <c r="C10" s="33"/>
      <c r="D10" s="33"/>
      <c r="E10" s="33"/>
      <c r="F10" s="36"/>
      <c r="G10" s="33"/>
      <c r="H10" s="45"/>
      <c r="I10" s="2">
        <v>79</v>
      </c>
      <c r="J10" s="2" t="s">
        <v>31</v>
      </c>
    </row>
    <row r="11" spans="1:10" s="2" customFormat="1" ht="24" thickBot="1" x14ac:dyDescent="0.4">
      <c r="A11" s="4">
        <v>1</v>
      </c>
      <c r="B11" s="4" t="s">
        <v>19</v>
      </c>
      <c r="C11" s="10">
        <v>0.25</v>
      </c>
      <c r="D11" s="8">
        <v>19.57</v>
      </c>
      <c r="E11" s="11" t="s">
        <v>21</v>
      </c>
      <c r="F11" s="12">
        <v>250</v>
      </c>
      <c r="G11" s="47">
        <v>6.1899999999999997E-2</v>
      </c>
      <c r="H11" s="13">
        <f>F11*G11</f>
        <v>15.475</v>
      </c>
      <c r="I11" s="26">
        <f>G11*79</f>
        <v>4.8900999999999994</v>
      </c>
      <c r="J11" s="27">
        <f>I11*F11</f>
        <v>1222.5249999999999</v>
      </c>
    </row>
    <row r="12" spans="1:10" s="2" customFormat="1" ht="24" thickBot="1" x14ac:dyDescent="0.4">
      <c r="A12" s="4">
        <v>2</v>
      </c>
      <c r="B12" s="15" t="s">
        <v>24</v>
      </c>
      <c r="C12" s="10">
        <v>0.25</v>
      </c>
      <c r="D12" s="8">
        <v>25.46</v>
      </c>
      <c r="E12" s="11" t="s">
        <v>9</v>
      </c>
      <c r="F12" s="12">
        <v>25</v>
      </c>
      <c r="G12" s="22">
        <v>7.0000000000000001E-3</v>
      </c>
      <c r="H12" s="13">
        <f t="shared" ref="H12:H36" si="0">F12*G12</f>
        <v>0.17500000000000002</v>
      </c>
      <c r="I12" s="26">
        <f t="shared" ref="I12:I36" si="1">G12*79</f>
        <v>0.55300000000000005</v>
      </c>
      <c r="J12" s="27">
        <f t="shared" ref="J12:J36" si="2">I12*F12</f>
        <v>13.825000000000001</v>
      </c>
    </row>
    <row r="13" spans="1:10" s="2" customFormat="1" ht="24" thickBot="1" x14ac:dyDescent="0.4">
      <c r="A13" s="4">
        <v>3</v>
      </c>
      <c r="B13" s="4" t="s">
        <v>20</v>
      </c>
      <c r="C13" s="10">
        <v>0.2</v>
      </c>
      <c r="D13" s="8">
        <v>6.17</v>
      </c>
      <c r="E13" s="11" t="s">
        <v>13</v>
      </c>
      <c r="F13" s="12">
        <v>35</v>
      </c>
      <c r="G13" s="22">
        <v>8.0000000000000002E-3</v>
      </c>
      <c r="H13" s="13">
        <f t="shared" si="0"/>
        <v>0.28000000000000003</v>
      </c>
      <c r="I13" s="26">
        <f t="shared" si="1"/>
        <v>0.63200000000000001</v>
      </c>
      <c r="J13" s="27">
        <f t="shared" si="2"/>
        <v>22.12</v>
      </c>
    </row>
    <row r="14" spans="1:10" s="2" customFormat="1" ht="24" thickBot="1" x14ac:dyDescent="0.4">
      <c r="A14" s="4">
        <v>4</v>
      </c>
      <c r="B14" s="4" t="s">
        <v>33</v>
      </c>
      <c r="C14" s="10">
        <v>3.2000000000000001E-2</v>
      </c>
      <c r="D14" s="8">
        <v>7.6</v>
      </c>
      <c r="E14" s="11" t="s">
        <v>12</v>
      </c>
      <c r="F14" s="12">
        <v>150</v>
      </c>
      <c r="G14" s="5">
        <v>5.0000000000000001E-3</v>
      </c>
      <c r="H14" s="13">
        <f t="shared" si="0"/>
        <v>0.75</v>
      </c>
      <c r="I14" s="26">
        <f t="shared" si="1"/>
        <v>0.39500000000000002</v>
      </c>
      <c r="J14" s="27">
        <f t="shared" si="2"/>
        <v>59.25</v>
      </c>
    </row>
    <row r="15" spans="1:10" s="2" customFormat="1" ht="24" thickBot="1" x14ac:dyDescent="0.4">
      <c r="A15" s="4">
        <v>5</v>
      </c>
      <c r="B15" s="4" t="s">
        <v>15</v>
      </c>
      <c r="C15" s="10">
        <v>0.05</v>
      </c>
      <c r="D15" s="8">
        <v>2.2000000000000002</v>
      </c>
      <c r="E15" s="11" t="s">
        <v>16</v>
      </c>
      <c r="F15" s="12">
        <v>150</v>
      </c>
      <c r="G15" s="5">
        <v>5.0000000000000001E-3</v>
      </c>
      <c r="H15" s="13">
        <f t="shared" si="0"/>
        <v>0.75</v>
      </c>
      <c r="I15" s="26">
        <f t="shared" si="1"/>
        <v>0.39500000000000002</v>
      </c>
      <c r="J15" s="27">
        <f t="shared" si="2"/>
        <v>59.25</v>
      </c>
    </row>
    <row r="16" spans="1:10" s="2" customFormat="1" ht="24" thickBot="1" x14ac:dyDescent="0.4">
      <c r="A16" s="4"/>
      <c r="B16" s="4"/>
      <c r="C16" s="10"/>
      <c r="D16" s="8"/>
      <c r="E16" s="11" t="s">
        <v>18</v>
      </c>
      <c r="F16" s="12">
        <v>35</v>
      </c>
      <c r="G16" s="21">
        <v>3.5000000000000003E-2</v>
      </c>
      <c r="H16" s="13">
        <f t="shared" ref="H16:H17" si="3">F16*G16</f>
        <v>1.2250000000000001</v>
      </c>
      <c r="I16" s="26">
        <f t="shared" si="1"/>
        <v>2.7650000000000001</v>
      </c>
      <c r="J16" s="27">
        <f t="shared" si="2"/>
        <v>96.775000000000006</v>
      </c>
    </row>
    <row r="17" spans="1:10" s="2" customFormat="1" ht="24" thickBot="1" x14ac:dyDescent="0.4">
      <c r="A17" s="4"/>
      <c r="B17" s="4"/>
      <c r="C17" s="10"/>
      <c r="D17" s="8"/>
      <c r="E17" s="11" t="s">
        <v>29</v>
      </c>
      <c r="F17" s="12">
        <v>45</v>
      </c>
      <c r="G17" s="22">
        <v>0.02</v>
      </c>
      <c r="H17" s="13">
        <f t="shared" si="3"/>
        <v>0.9</v>
      </c>
      <c r="I17" s="26">
        <f t="shared" si="1"/>
        <v>1.58</v>
      </c>
      <c r="J17" s="27">
        <f t="shared" si="2"/>
        <v>71.100000000000009</v>
      </c>
    </row>
    <row r="18" spans="1:10" s="2" customFormat="1" ht="24" thickBot="1" x14ac:dyDescent="0.4">
      <c r="A18" s="4"/>
      <c r="B18" s="4"/>
      <c r="C18" s="10"/>
      <c r="D18" s="8"/>
      <c r="E18" s="11" t="s">
        <v>14</v>
      </c>
      <c r="F18" s="12">
        <v>12</v>
      </c>
      <c r="G18" s="22">
        <v>1E-3</v>
      </c>
      <c r="H18" s="13">
        <f t="shared" si="0"/>
        <v>1.2E-2</v>
      </c>
      <c r="I18" s="26">
        <f t="shared" si="1"/>
        <v>7.9000000000000001E-2</v>
      </c>
      <c r="J18" s="27">
        <f t="shared" si="2"/>
        <v>0.94799999999999995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13">
        <f>H18+H17+H16+H15+H14+H13+H12+H11</f>
        <v>19.567</v>
      </c>
      <c r="I19" s="26">
        <f t="shared" si="1"/>
        <v>0</v>
      </c>
      <c r="J19" s="27">
        <f t="shared" si="2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25</v>
      </c>
      <c r="F20" s="12">
        <v>360</v>
      </c>
      <c r="G20" s="5">
        <v>0.06</v>
      </c>
      <c r="H20" s="13">
        <f t="shared" si="0"/>
        <v>21.599999999999998</v>
      </c>
      <c r="I20" s="26">
        <f t="shared" si="1"/>
        <v>4.74</v>
      </c>
      <c r="J20" s="27">
        <f t="shared" si="2"/>
        <v>1706.4</v>
      </c>
    </row>
    <row r="21" spans="1:10" s="2" customFormat="1" ht="24" thickBot="1" x14ac:dyDescent="0.4">
      <c r="A21" s="4"/>
      <c r="B21" s="4"/>
      <c r="C21" s="10"/>
      <c r="D21" s="8"/>
      <c r="E21" s="11" t="s">
        <v>17</v>
      </c>
      <c r="F21" s="12">
        <v>30</v>
      </c>
      <c r="G21" s="22">
        <v>2.3E-2</v>
      </c>
      <c r="H21" s="13">
        <f t="shared" si="0"/>
        <v>0.69</v>
      </c>
      <c r="I21" s="26">
        <f t="shared" si="1"/>
        <v>1.8169999999999999</v>
      </c>
      <c r="J21" s="27">
        <f t="shared" si="2"/>
        <v>54.51</v>
      </c>
    </row>
    <row r="22" spans="1:10" s="2" customFormat="1" ht="24" thickBot="1" x14ac:dyDescent="0.4">
      <c r="A22" s="4"/>
      <c r="B22" s="4"/>
      <c r="C22" s="10"/>
      <c r="D22" s="8"/>
      <c r="E22" s="11" t="s">
        <v>18</v>
      </c>
      <c r="F22" s="12">
        <v>35</v>
      </c>
      <c r="G22" s="5">
        <v>0.03</v>
      </c>
      <c r="H22" s="13">
        <f t="shared" si="0"/>
        <v>1.05</v>
      </c>
      <c r="I22" s="26">
        <f t="shared" si="1"/>
        <v>2.37</v>
      </c>
      <c r="J22" s="27">
        <f t="shared" si="2"/>
        <v>82.95</v>
      </c>
    </row>
    <row r="23" spans="1:10" s="2" customFormat="1" ht="24" thickBot="1" x14ac:dyDescent="0.4">
      <c r="A23" s="4"/>
      <c r="B23" s="4"/>
      <c r="C23" s="10"/>
      <c r="D23" s="8"/>
      <c r="E23" s="11" t="s">
        <v>9</v>
      </c>
      <c r="F23" s="12">
        <v>25</v>
      </c>
      <c r="G23" s="22">
        <v>0.01</v>
      </c>
      <c r="H23" s="13">
        <f t="shared" si="0"/>
        <v>0.25</v>
      </c>
      <c r="I23" s="26">
        <f t="shared" si="1"/>
        <v>0.79</v>
      </c>
      <c r="J23" s="27">
        <f t="shared" si="2"/>
        <v>19.75</v>
      </c>
    </row>
    <row r="24" spans="1:10" s="2" customFormat="1" ht="24" thickBot="1" x14ac:dyDescent="0.4">
      <c r="A24" s="4"/>
      <c r="B24" s="4"/>
      <c r="C24" s="10"/>
      <c r="D24" s="8"/>
      <c r="E24" s="11" t="s">
        <v>13</v>
      </c>
      <c r="F24" s="12">
        <v>35</v>
      </c>
      <c r="G24" s="22">
        <v>0.01</v>
      </c>
      <c r="H24" s="13">
        <f t="shared" si="0"/>
        <v>0.35000000000000003</v>
      </c>
      <c r="I24" s="26">
        <f t="shared" si="1"/>
        <v>0.79</v>
      </c>
      <c r="J24" s="27">
        <f t="shared" si="2"/>
        <v>27.650000000000002</v>
      </c>
    </row>
    <row r="25" spans="1:10" s="2" customFormat="1" ht="24" thickBot="1" x14ac:dyDescent="0.4">
      <c r="A25" s="4"/>
      <c r="B25" s="4"/>
      <c r="C25" s="10"/>
      <c r="D25" s="8"/>
      <c r="E25" s="11" t="s">
        <v>12</v>
      </c>
      <c r="F25" s="12">
        <v>150</v>
      </c>
      <c r="G25" s="5">
        <v>0.01</v>
      </c>
      <c r="H25" s="13">
        <f t="shared" si="0"/>
        <v>1.5</v>
      </c>
      <c r="I25" s="26">
        <f t="shared" si="1"/>
        <v>0.79</v>
      </c>
      <c r="J25" s="27">
        <f t="shared" si="2"/>
        <v>118.5</v>
      </c>
    </row>
    <row r="26" spans="1:10" s="2" customFormat="1" ht="24" thickBot="1" x14ac:dyDescent="0.4">
      <c r="A26" s="4"/>
      <c r="B26" s="4"/>
      <c r="C26" s="10"/>
      <c r="D26" s="8"/>
      <c r="E26" s="11" t="s">
        <v>14</v>
      </c>
      <c r="F26" s="12">
        <v>12</v>
      </c>
      <c r="G26" s="5">
        <v>2E-3</v>
      </c>
      <c r="H26" s="13">
        <f t="shared" si="0"/>
        <v>2.4E-2</v>
      </c>
      <c r="I26" s="26">
        <f t="shared" si="1"/>
        <v>0.158</v>
      </c>
      <c r="J26" s="27">
        <f t="shared" si="2"/>
        <v>1.8959999999999999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13">
        <f>H26+H25+H24+H23+H22+H21+H20</f>
        <v>25.463999999999999</v>
      </c>
      <c r="I27" s="26">
        <f t="shared" si="1"/>
        <v>0</v>
      </c>
      <c r="J27" s="27">
        <f t="shared" si="2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18</v>
      </c>
      <c r="F28" s="12">
        <v>35</v>
      </c>
      <c r="G28" s="22">
        <v>0.03</v>
      </c>
      <c r="H28" s="13">
        <f t="shared" si="0"/>
        <v>1.05</v>
      </c>
      <c r="I28" s="26">
        <f t="shared" si="1"/>
        <v>2.37</v>
      </c>
      <c r="J28" s="27">
        <f t="shared" si="2"/>
        <v>82.95</v>
      </c>
    </row>
    <row r="29" spans="1:10" s="2" customFormat="1" ht="24" thickBot="1" x14ac:dyDescent="0.4">
      <c r="A29" s="4"/>
      <c r="B29" s="4"/>
      <c r="C29" s="10"/>
      <c r="D29" s="8"/>
      <c r="E29" s="11" t="s">
        <v>17</v>
      </c>
      <c r="F29" s="12">
        <v>30</v>
      </c>
      <c r="G29" s="22">
        <v>2.5000000000000001E-2</v>
      </c>
      <c r="H29" s="13">
        <f t="shared" si="0"/>
        <v>0.75</v>
      </c>
      <c r="I29" s="26">
        <f t="shared" si="1"/>
        <v>1.9750000000000001</v>
      </c>
      <c r="J29" s="27">
        <f t="shared" si="2"/>
        <v>59.25</v>
      </c>
    </row>
    <row r="30" spans="1:10" s="2" customFormat="1" ht="24" thickBot="1" x14ac:dyDescent="0.4">
      <c r="A30" s="4"/>
      <c r="B30" s="4"/>
      <c r="C30" s="10"/>
      <c r="D30" s="8"/>
      <c r="E30" s="11" t="s">
        <v>22</v>
      </c>
      <c r="F30" s="12">
        <v>35</v>
      </c>
      <c r="G30" s="22">
        <v>2.5000000000000001E-2</v>
      </c>
      <c r="H30" s="13">
        <f t="shared" si="0"/>
        <v>0.875</v>
      </c>
      <c r="I30" s="26">
        <f t="shared" si="1"/>
        <v>1.9750000000000001</v>
      </c>
      <c r="J30" s="27">
        <f t="shared" si="2"/>
        <v>69.125</v>
      </c>
    </row>
    <row r="31" spans="1:10" s="2" customFormat="1" ht="24" thickBot="1" x14ac:dyDescent="0.4">
      <c r="A31" s="4"/>
      <c r="B31" s="4"/>
      <c r="C31" s="10"/>
      <c r="D31" s="8"/>
      <c r="E31" s="11" t="s">
        <v>23</v>
      </c>
      <c r="F31" s="12">
        <v>160</v>
      </c>
      <c r="G31" s="22">
        <v>1.7000000000000001E-2</v>
      </c>
      <c r="H31" s="13">
        <f t="shared" si="0"/>
        <v>2.72</v>
      </c>
      <c r="I31" s="26">
        <f t="shared" si="1"/>
        <v>1.3430000000000002</v>
      </c>
      <c r="J31" s="27">
        <f t="shared" si="2"/>
        <v>214.88000000000002</v>
      </c>
    </row>
    <row r="32" spans="1:10" s="2" customFormat="1" ht="24" thickBot="1" x14ac:dyDescent="0.4">
      <c r="A32" s="4"/>
      <c r="B32" s="4"/>
      <c r="C32" s="10"/>
      <c r="D32" s="8"/>
      <c r="E32" s="11" t="s">
        <v>12</v>
      </c>
      <c r="F32" s="12">
        <v>150</v>
      </c>
      <c r="G32" s="5">
        <v>5.0000000000000001E-3</v>
      </c>
      <c r="H32" s="13">
        <f t="shared" si="0"/>
        <v>0.75</v>
      </c>
      <c r="I32" s="26">
        <f t="shared" si="1"/>
        <v>0.39500000000000002</v>
      </c>
      <c r="J32" s="27">
        <f t="shared" si="2"/>
        <v>59.25</v>
      </c>
    </row>
    <row r="33" spans="1:10" s="2" customFormat="1" ht="24" thickBot="1" x14ac:dyDescent="0.4">
      <c r="A33" s="4"/>
      <c r="B33" s="4"/>
      <c r="C33" s="10"/>
      <c r="D33" s="8"/>
      <c r="E33" s="11" t="s">
        <v>14</v>
      </c>
      <c r="F33" s="12">
        <v>12</v>
      </c>
      <c r="G33" s="5">
        <v>2E-3</v>
      </c>
      <c r="H33" s="13">
        <f t="shared" si="0"/>
        <v>2.4E-2</v>
      </c>
      <c r="I33" s="26">
        <f t="shared" si="1"/>
        <v>0.158</v>
      </c>
      <c r="J33" s="27">
        <f t="shared" si="2"/>
        <v>1.8959999999999999</v>
      </c>
    </row>
    <row r="34" spans="1:10" s="2" customFormat="1" ht="24" thickBot="1" x14ac:dyDescent="0.4">
      <c r="A34" s="4"/>
      <c r="B34" s="4"/>
      <c r="C34" s="10"/>
      <c r="D34" s="8"/>
      <c r="E34" s="11"/>
      <c r="F34" s="12"/>
      <c r="G34" s="5"/>
      <c r="H34" s="13">
        <f>H33+H32+H31+H30+H29+H28</f>
        <v>6.1689999999999996</v>
      </c>
      <c r="I34" s="26">
        <f t="shared" si="1"/>
        <v>0</v>
      </c>
      <c r="J34" s="27">
        <f t="shared" si="2"/>
        <v>0</v>
      </c>
    </row>
    <row r="35" spans="1:10" s="2" customFormat="1" ht="24" thickBot="1" x14ac:dyDescent="0.4">
      <c r="A35" s="4"/>
      <c r="B35" s="4"/>
      <c r="C35" s="10"/>
      <c r="D35" s="8"/>
      <c r="E35" s="20" t="s">
        <v>15</v>
      </c>
      <c r="F35" s="12">
        <v>44</v>
      </c>
      <c r="G35" s="5">
        <v>0.05</v>
      </c>
      <c r="H35" s="13">
        <f t="shared" si="0"/>
        <v>2.2000000000000002</v>
      </c>
      <c r="I35" s="26">
        <f t="shared" si="1"/>
        <v>3.95</v>
      </c>
      <c r="J35" s="27">
        <f t="shared" si="2"/>
        <v>173.8</v>
      </c>
    </row>
    <row r="36" spans="1:10" s="2" customFormat="1" ht="24" thickBot="1" x14ac:dyDescent="0.4">
      <c r="A36" s="4"/>
      <c r="B36" s="4"/>
      <c r="C36" s="10"/>
      <c r="D36" s="8"/>
      <c r="E36" s="20" t="s">
        <v>33</v>
      </c>
      <c r="F36" s="12">
        <v>190</v>
      </c>
      <c r="G36" s="22">
        <v>0.04</v>
      </c>
      <c r="H36" s="13">
        <f t="shared" si="0"/>
        <v>7.6000000000000005</v>
      </c>
      <c r="I36" s="26">
        <f t="shared" si="1"/>
        <v>3.16</v>
      </c>
      <c r="J36" s="27">
        <f t="shared" si="2"/>
        <v>600.4</v>
      </c>
    </row>
    <row r="37" spans="1:10" s="2" customFormat="1" ht="24" thickBot="1" x14ac:dyDescent="0.4">
      <c r="A37" s="4"/>
      <c r="B37" s="4"/>
      <c r="C37" s="10"/>
      <c r="D37" s="8"/>
      <c r="E37" s="20"/>
      <c r="F37" s="12"/>
      <c r="G37" s="22"/>
      <c r="H37" s="13">
        <f>H36+H35</f>
        <v>9.8000000000000007</v>
      </c>
      <c r="I37" s="26">
        <f t="shared" ref="I37:I38" si="4">G37*120</f>
        <v>0</v>
      </c>
      <c r="J37" s="2">
        <v>4819</v>
      </c>
    </row>
    <row r="38" spans="1:10" s="2" customFormat="1" ht="24" thickBot="1" x14ac:dyDescent="0.4">
      <c r="A38" s="4"/>
      <c r="B38" s="4"/>
      <c r="C38" s="10"/>
      <c r="D38" s="8"/>
      <c r="E38" s="20"/>
      <c r="F38" s="12"/>
      <c r="G38" s="22"/>
      <c r="H38" s="13"/>
      <c r="I38" s="26">
        <f t="shared" si="4"/>
        <v>0</v>
      </c>
    </row>
    <row r="39" spans="1:10" s="2" customFormat="1" ht="23.25" x14ac:dyDescent="0.35">
      <c r="A39" s="4"/>
      <c r="B39" s="6" t="s">
        <v>1</v>
      </c>
      <c r="C39" s="4"/>
      <c r="D39" s="14">
        <f>D16+D15+D14+D13+D12+D11</f>
        <v>61</v>
      </c>
      <c r="E39" s="14"/>
      <c r="F39" s="14"/>
      <c r="G39" s="14"/>
      <c r="H39" s="13">
        <f>H37+H34+H27+H19</f>
        <v>61</v>
      </c>
    </row>
    <row r="40" spans="1:10" s="2" customFormat="1" ht="23.25" x14ac:dyDescent="0.35">
      <c r="A40" s="7"/>
      <c r="B40" s="7"/>
      <c r="C40" s="7"/>
      <c r="D40" s="7"/>
      <c r="E40" s="7"/>
      <c r="F40" s="7"/>
      <c r="G40" s="7"/>
    </row>
    <row r="41" spans="1:10" ht="18.75" x14ac:dyDescent="0.3">
      <c r="A41" s="1"/>
      <c r="B41" s="1"/>
      <c r="C41" s="1"/>
      <c r="D41" s="1"/>
      <c r="E41" s="1"/>
      <c r="F41" s="1"/>
      <c r="G41" s="1"/>
    </row>
    <row r="45" spans="1:10" ht="26.25" customHeight="1" x14ac:dyDescent="0.45">
      <c r="B45" s="37" t="s">
        <v>30</v>
      </c>
      <c r="C45" s="38"/>
      <c r="D45" s="38"/>
      <c r="E45" s="38"/>
      <c r="F45" s="38"/>
      <c r="G45" s="38"/>
    </row>
    <row r="47" spans="1:10" ht="34.5" customHeight="1" x14ac:dyDescent="0.45">
      <c r="B47" s="37"/>
      <c r="C47" s="38"/>
      <c r="D47" s="38"/>
      <c r="E47" s="38"/>
      <c r="F47" s="38"/>
      <c r="G47" s="38"/>
    </row>
  </sheetData>
  <mergeCells count="15">
    <mergeCell ref="B45:G45"/>
    <mergeCell ref="B47:G47"/>
    <mergeCell ref="E2:H2"/>
    <mergeCell ref="C7:E7"/>
    <mergeCell ref="F1:H1"/>
    <mergeCell ref="F3:H3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2021-09-17T09:48:59Z</cp:lastPrinted>
  <dcterms:created xsi:type="dcterms:W3CDTF">2015-01-26T13:48:20Z</dcterms:created>
  <dcterms:modified xsi:type="dcterms:W3CDTF">2021-09-17T09:49:02Z</dcterms:modified>
</cp:coreProperties>
</file>