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0482F7D8-6B50-4C0B-9C5F-5B22FBFB924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3" i="1"/>
  <c r="J13" i="1" s="1"/>
  <c r="I14" i="1"/>
  <c r="J14" i="1" s="1"/>
  <c r="I15" i="1"/>
  <c r="I16" i="1"/>
  <c r="I17" i="1"/>
  <c r="I18" i="1"/>
  <c r="J18" i="1" s="1"/>
  <c r="I19" i="1"/>
  <c r="I20" i="1"/>
  <c r="J20" i="1" s="1"/>
  <c r="I21" i="1"/>
  <c r="I22" i="1"/>
  <c r="J22" i="1" s="1"/>
  <c r="I23" i="1"/>
  <c r="I24" i="1"/>
  <c r="I25" i="1"/>
  <c r="I26" i="1"/>
  <c r="J26" i="1" s="1"/>
  <c r="I27" i="1"/>
  <c r="I28" i="1"/>
  <c r="I29" i="1"/>
  <c r="I30" i="1"/>
  <c r="J30" i="1" s="1"/>
  <c r="I31" i="1"/>
  <c r="J31" i="1" s="1"/>
  <c r="I32" i="1"/>
  <c r="I33" i="1"/>
  <c r="I34" i="1"/>
  <c r="J34" i="1" s="1"/>
  <c r="I35" i="1"/>
  <c r="I11" i="1"/>
  <c r="J19" i="1"/>
  <c r="J27" i="1"/>
  <c r="J12" i="1"/>
  <c r="J15" i="1"/>
  <c r="J16" i="1"/>
  <c r="J17" i="1"/>
  <c r="J21" i="1"/>
  <c r="J23" i="1"/>
  <c r="J24" i="1"/>
  <c r="J25" i="1"/>
  <c r="J28" i="1"/>
  <c r="J29" i="1"/>
  <c r="J32" i="1"/>
  <c r="J33" i="1"/>
  <c r="J35" i="1"/>
  <c r="D37" i="1"/>
  <c r="H28" i="1"/>
  <c r="J37" i="1" l="1"/>
  <c r="J11" i="1"/>
  <c r="H35" i="1"/>
  <c r="H36" i="1" s="1"/>
  <c r="I36" i="1"/>
  <c r="H31" i="1"/>
  <c r="H34" i="1"/>
  <c r="H16" i="1"/>
  <c r="H17" i="1"/>
  <c r="H32" i="1"/>
  <c r="H30" i="1"/>
  <c r="H26" i="1"/>
  <c r="H21" i="1"/>
  <c r="H29" i="1"/>
  <c r="H23" i="1"/>
  <c r="H24" i="1"/>
  <c r="H12" i="1"/>
  <c r="H13" i="1"/>
  <c r="H14" i="1"/>
  <c r="H15" i="1"/>
  <c r="H18" i="1"/>
  <c r="H20" i="1"/>
  <c r="H22" i="1"/>
  <c r="H25" i="1"/>
  <c r="H11" i="1"/>
  <c r="H33" i="1" l="1"/>
  <c r="H27" i="1"/>
  <c r="H19" i="1"/>
  <c r="H37" i="1" l="1"/>
</calcChain>
</file>

<file path=xl/sharedStrings.xml><?xml version="1.0" encoding="utf-8"?>
<sst xmlns="http://schemas.openxmlformats.org/spreadsheetml/2006/main" count="45" uniqueCount="35">
  <si>
    <t>№</t>
  </si>
  <si>
    <t>Итого:</t>
  </si>
  <si>
    <t>цена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</si>
  <si>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</si>
  <si>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</si>
  <si>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</si>
  <si>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</si>
  <si>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</si>
  <si>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</si>
  <si>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</si>
  <si>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</si>
  <si>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</si>
  <si>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</si>
  <si>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</si>
  <si>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</si>
  <si>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</si>
  <si>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капуста</t>
  </si>
  <si>
    <t>картофель</t>
  </si>
  <si>
    <t>борщ с мясом</t>
  </si>
  <si>
    <t>салат из свеклы и моркови</t>
  </si>
  <si>
    <t xml:space="preserve">свекла </t>
  </si>
  <si>
    <t>мясо</t>
  </si>
  <si>
    <t xml:space="preserve">гречка </t>
  </si>
  <si>
    <t>масло слив.</t>
  </si>
  <si>
    <t>зеленый горош</t>
  </si>
  <si>
    <t>Директор МКОУ "Ямансуйская  СОШ"</t>
  </si>
  <si>
    <t>_________ Рашаева М.Э.</t>
  </si>
  <si>
    <t>для организации горячего питания МКОУ "Ямансуйская  СОШ"</t>
  </si>
  <si>
    <t xml:space="preserve">            завхоз                             Алисханов М.Т.</t>
  </si>
  <si>
    <t>сумма</t>
  </si>
  <si>
    <t>каша гречневая с рыбой</t>
  </si>
  <si>
    <t>рыба</t>
  </si>
  <si>
    <t>13 сентября 2021г.</t>
  </si>
  <si>
    <t>яблоки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</si>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</sst>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  <numFmt numFmtId="168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168" fontId="6" fillId="0" borderId="5" xfId="0" applyNumberFormat="1" applyFont="1" applyBorder="1" applyAlignment="1">
      <alignment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zoomScale="77" zoomScaleNormal="66" zoomScaleSheetLayoutView="77" workbookViewId="0">
      <selection activeCell="G32" sqref="G32"/>
    </sheetView>
  </sheetViews>
  <sheetFormatPr defaultRowHeight="15" x14ac:dyDescent="0.25"/>
  <cols>
    <col min="1" max="1" width="6.42578125" customWidth="1"/>
    <col min="2" max="2" width="33.5703125" customWidth="1"/>
    <col min="3" max="3" width="13.28515625" customWidth="1"/>
    <col min="4" max="4" width="13.42578125" customWidth="1"/>
    <col min="5" max="5" width="20.140625" customWidth="1"/>
    <col min="6" max="6" width="12.28515625" customWidth="1"/>
    <col min="7" max="7" width="13.85546875" customWidth="1"/>
    <col min="8" max="8" width="14.5703125" customWidth="1"/>
    <col min="9" max="9" width="17" customWidth="1"/>
    <col min="10" max="10" width="12.85546875" customWidth="1"/>
  </cols>
  <sheetData>
    <row r="1" spans="1:10" ht="27" customHeight="1" x14ac:dyDescent="0.35">
      <c r="B1" s="24" t="s">
        <v>34</v>
      </c>
      <c r="F1" s="31" t="s">
        <v>10</v>
      </c>
      <c r="G1" s="31"/>
      <c r="H1" s="31"/>
    </row>
    <row r="2" spans="1:10" ht="24" customHeight="1" x14ac:dyDescent="0.35">
      <c r="D2" s="17"/>
      <c r="E2" s="29" t="s">
        <v>25</v>
      </c>
      <c r="F2" s="29"/>
      <c r="G2" s="29"/>
      <c r="H2" s="29"/>
    </row>
    <row r="3" spans="1:10" ht="26.25" x14ac:dyDescent="0.4">
      <c r="A3" s="3"/>
      <c r="B3" s="3"/>
      <c r="C3" s="3"/>
      <c r="D3" s="38"/>
      <c r="E3" s="38"/>
      <c r="F3" s="29" t="s">
        <v>26</v>
      </c>
      <c r="G3" s="32"/>
      <c r="H3" s="32"/>
    </row>
    <row r="4" spans="1:10" ht="72" customHeight="1" x14ac:dyDescent="0.6">
      <c r="A4" s="3"/>
      <c r="B4" s="3"/>
      <c r="C4" s="3"/>
      <c r="D4" s="18" t="s">
        <v>11</v>
      </c>
      <c r="E4" s="19"/>
      <c r="F4" s="16"/>
      <c r="G4" s="16"/>
      <c r="H4" s="16"/>
    </row>
    <row r="5" spans="1:10" ht="37.5" customHeight="1" x14ac:dyDescent="0.4">
      <c r="A5" s="3"/>
      <c r="B5" s="33" t="s">
        <v>27</v>
      </c>
      <c r="C5" s="34"/>
      <c r="D5" s="34"/>
      <c r="E5" s="34"/>
      <c r="F5" s="34"/>
      <c r="G5" s="34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30" t="s">
        <v>32</v>
      </c>
      <c r="D7" s="30"/>
      <c r="E7" s="30"/>
      <c r="F7" s="3"/>
      <c r="G7" s="3"/>
    </row>
    <row r="8" spans="1:10" s="2" customFormat="1" ht="23.25" customHeight="1" x14ac:dyDescent="0.35">
      <c r="A8" s="42" t="s">
        <v>0</v>
      </c>
      <c r="B8" s="39" t="s">
        <v>8</v>
      </c>
      <c r="C8" s="39" t="s">
        <v>3</v>
      </c>
      <c r="D8" s="39" t="s">
        <v>2</v>
      </c>
      <c r="E8" s="39" t="s">
        <v>5</v>
      </c>
      <c r="F8" s="45" t="s">
        <v>4</v>
      </c>
      <c r="G8" s="39" t="s">
        <v>6</v>
      </c>
      <c r="H8" s="35" t="s">
        <v>7</v>
      </c>
    </row>
    <row r="9" spans="1:10" s="2" customFormat="1" ht="15.6" customHeight="1" x14ac:dyDescent="0.35">
      <c r="A9" s="43"/>
      <c r="B9" s="40"/>
      <c r="C9" s="40"/>
      <c r="D9" s="40"/>
      <c r="E9" s="40"/>
      <c r="F9" s="46"/>
      <c r="G9" s="40"/>
      <c r="H9" s="36"/>
    </row>
    <row r="10" spans="1:10" s="2" customFormat="1" ht="48.75" customHeight="1" thickBot="1" x14ac:dyDescent="0.4">
      <c r="A10" s="44"/>
      <c r="B10" s="41"/>
      <c r="C10" s="41"/>
      <c r="D10" s="41"/>
      <c r="E10" s="41"/>
      <c r="F10" s="47"/>
      <c r="G10" s="41"/>
      <c r="H10" s="37"/>
      <c r="I10" s="2">
        <v>79</v>
      </c>
      <c r="J10" s="2" t="s">
        <v>29</v>
      </c>
    </row>
    <row r="11" spans="1:10" s="2" customFormat="1" ht="24" thickBot="1" x14ac:dyDescent="0.4">
      <c r="A11" s="4">
        <v>1</v>
      </c>
      <c r="B11" s="4" t="s">
        <v>18</v>
      </c>
      <c r="C11" s="10">
        <v>0.25</v>
      </c>
      <c r="D11" s="8">
        <v>24.35</v>
      </c>
      <c r="E11" s="7" t="s">
        <v>16</v>
      </c>
      <c r="F11" s="12">
        <v>30</v>
      </c>
      <c r="G11" s="21">
        <v>0.02</v>
      </c>
      <c r="H11" s="13">
        <f>F11*G11</f>
        <v>0.6</v>
      </c>
      <c r="I11" s="25">
        <f>G11*79</f>
        <v>1.58</v>
      </c>
      <c r="J11" s="2">
        <f>I11*F11</f>
        <v>47.400000000000006</v>
      </c>
    </row>
    <row r="12" spans="1:10" s="2" customFormat="1" ht="24" thickBot="1" x14ac:dyDescent="0.4">
      <c r="A12" s="4">
        <v>2</v>
      </c>
      <c r="B12" s="15" t="s">
        <v>30</v>
      </c>
      <c r="C12" s="10">
        <v>0.2</v>
      </c>
      <c r="D12" s="8">
        <v>25.69</v>
      </c>
      <c r="E12" s="11" t="s">
        <v>20</v>
      </c>
      <c r="F12" s="12">
        <v>35</v>
      </c>
      <c r="G12" s="23">
        <v>5.0000000000000001E-3</v>
      </c>
      <c r="H12" s="13">
        <f t="shared" ref="H12:H35" si="0">F12*G12</f>
        <v>0.17500000000000002</v>
      </c>
      <c r="I12" s="25">
        <f t="shared" ref="I12:I35" si="1">G12*79</f>
        <v>0.39500000000000002</v>
      </c>
      <c r="J12" s="2">
        <f>I12*F12</f>
        <v>13.825000000000001</v>
      </c>
    </row>
    <row r="13" spans="1:10" s="2" customFormat="1" ht="24" thickBot="1" x14ac:dyDescent="0.4">
      <c r="A13" s="4">
        <v>3</v>
      </c>
      <c r="B13" s="4" t="s">
        <v>19</v>
      </c>
      <c r="C13" s="10">
        <v>0.15</v>
      </c>
      <c r="D13" s="8">
        <v>4.26</v>
      </c>
      <c r="E13" s="11" t="s">
        <v>13</v>
      </c>
      <c r="F13" s="12">
        <v>35</v>
      </c>
      <c r="G13" s="23">
        <v>4.8999999999999998E-3</v>
      </c>
      <c r="H13" s="13">
        <f t="shared" si="0"/>
        <v>0.17149999999999999</v>
      </c>
      <c r="I13" s="25">
        <f t="shared" si="1"/>
        <v>0.3871</v>
      </c>
      <c r="J13" s="2">
        <f t="shared" ref="J13:J35" si="2">I13*F13</f>
        <v>13.548500000000001</v>
      </c>
    </row>
    <row r="14" spans="1:10" s="2" customFormat="1" ht="24" thickBot="1" x14ac:dyDescent="0.4">
      <c r="A14" s="4">
        <v>4</v>
      </c>
      <c r="B14" s="4" t="s">
        <v>33</v>
      </c>
      <c r="C14" s="10">
        <v>0.05</v>
      </c>
      <c r="D14" s="8">
        <v>4.5</v>
      </c>
      <c r="E14" s="11" t="s">
        <v>9</v>
      </c>
      <c r="F14" s="12">
        <v>25</v>
      </c>
      <c r="G14" s="5">
        <v>8.0000000000000002E-3</v>
      </c>
      <c r="H14" s="13">
        <f t="shared" si="0"/>
        <v>0.2</v>
      </c>
      <c r="I14" s="25">
        <f t="shared" si="1"/>
        <v>0.63200000000000001</v>
      </c>
      <c r="J14" s="2">
        <f t="shared" si="2"/>
        <v>15.8</v>
      </c>
    </row>
    <row r="15" spans="1:10" s="2" customFormat="1" ht="24" thickBot="1" x14ac:dyDescent="0.4">
      <c r="A15" s="4">
        <v>5</v>
      </c>
      <c r="B15" s="4" t="s">
        <v>15</v>
      </c>
      <c r="C15" s="10">
        <v>0.05</v>
      </c>
      <c r="D15" s="8">
        <v>2.2000000000000002</v>
      </c>
      <c r="E15" s="11" t="s">
        <v>17</v>
      </c>
      <c r="F15" s="12">
        <v>35</v>
      </c>
      <c r="G15" s="5">
        <v>2.8000000000000001E-2</v>
      </c>
      <c r="H15" s="13">
        <f t="shared" si="0"/>
        <v>0.98</v>
      </c>
      <c r="I15" s="25">
        <f t="shared" si="1"/>
        <v>2.2120000000000002</v>
      </c>
      <c r="J15" s="2">
        <f t="shared" si="2"/>
        <v>77.42</v>
      </c>
    </row>
    <row r="16" spans="1:10" s="2" customFormat="1" ht="24" thickBot="1" x14ac:dyDescent="0.4">
      <c r="A16" s="4"/>
      <c r="B16" s="4"/>
      <c r="C16" s="10"/>
      <c r="D16" s="8"/>
      <c r="E16" s="11" t="s">
        <v>12</v>
      </c>
      <c r="F16" s="12">
        <v>150</v>
      </c>
      <c r="G16" s="22">
        <v>4.0000000000000001E-3</v>
      </c>
      <c r="H16" s="13">
        <f t="shared" ref="H16:H17" si="3">F16*G16</f>
        <v>0.6</v>
      </c>
      <c r="I16" s="25">
        <f t="shared" si="1"/>
        <v>0.316</v>
      </c>
      <c r="J16" s="2">
        <f t="shared" si="2"/>
        <v>47.4</v>
      </c>
    </row>
    <row r="17" spans="1:10" s="2" customFormat="1" ht="24" thickBot="1" x14ac:dyDescent="0.4">
      <c r="A17" s="4"/>
      <c r="B17" s="4"/>
      <c r="C17" s="10"/>
      <c r="D17" s="8"/>
      <c r="E17" s="11" t="s">
        <v>21</v>
      </c>
      <c r="F17" s="12">
        <v>360</v>
      </c>
      <c r="G17" s="26">
        <v>0.06</v>
      </c>
      <c r="H17" s="13">
        <f t="shared" si="3"/>
        <v>21.599999999999998</v>
      </c>
      <c r="I17" s="25">
        <f t="shared" si="1"/>
        <v>4.74</v>
      </c>
      <c r="J17" s="2">
        <f t="shared" si="2"/>
        <v>1706.4</v>
      </c>
    </row>
    <row r="18" spans="1:10" s="2" customFormat="1" ht="24" thickBot="1" x14ac:dyDescent="0.4">
      <c r="A18" s="4"/>
      <c r="B18" s="4"/>
      <c r="C18" s="10"/>
      <c r="D18" s="8"/>
      <c r="E18" s="11" t="s">
        <v>14</v>
      </c>
      <c r="F18" s="12">
        <v>12</v>
      </c>
      <c r="G18" s="23">
        <v>2E-3</v>
      </c>
      <c r="H18" s="13">
        <f t="shared" si="0"/>
        <v>2.4E-2</v>
      </c>
      <c r="I18" s="25">
        <f t="shared" si="1"/>
        <v>0.158</v>
      </c>
      <c r="J18" s="2">
        <f t="shared" si="2"/>
        <v>1.8959999999999999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23"/>
      <c r="H19" s="13">
        <f>H18+H17+H16+H15+H14+H13+H12+H11</f>
        <v>24.3505</v>
      </c>
      <c r="I19" s="25">
        <f t="shared" si="1"/>
        <v>0</v>
      </c>
      <c r="J19" s="2">
        <f t="shared" si="2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22</v>
      </c>
      <c r="F20" s="12">
        <v>90</v>
      </c>
      <c r="G20" s="5">
        <v>5.11E-2</v>
      </c>
      <c r="H20" s="13">
        <f t="shared" si="0"/>
        <v>4.5990000000000002</v>
      </c>
      <c r="I20" s="25">
        <f t="shared" si="1"/>
        <v>4.0369000000000002</v>
      </c>
      <c r="J20" s="2">
        <f t="shared" si="2"/>
        <v>363.32100000000003</v>
      </c>
    </row>
    <row r="21" spans="1:10" s="2" customFormat="1" ht="24" thickBot="1" x14ac:dyDescent="0.4">
      <c r="A21" s="4"/>
      <c r="B21" s="4"/>
      <c r="C21" s="10"/>
      <c r="D21" s="8"/>
      <c r="E21" s="11" t="s">
        <v>23</v>
      </c>
      <c r="F21" s="12">
        <v>630</v>
      </c>
      <c r="G21" s="23">
        <v>1.7999999999999999E-2</v>
      </c>
      <c r="H21" s="13">
        <f t="shared" si="0"/>
        <v>11.34</v>
      </c>
      <c r="I21" s="25">
        <f t="shared" si="1"/>
        <v>1.4219999999999999</v>
      </c>
      <c r="J21" s="2">
        <f t="shared" si="2"/>
        <v>895.8599999999999</v>
      </c>
    </row>
    <row r="22" spans="1:10" s="2" customFormat="1" ht="24" thickBot="1" x14ac:dyDescent="0.4">
      <c r="A22" s="4"/>
      <c r="B22" s="4"/>
      <c r="C22" s="10"/>
      <c r="D22" s="8"/>
      <c r="E22" s="11" t="s">
        <v>9</v>
      </c>
      <c r="F22" s="12">
        <v>25</v>
      </c>
      <c r="G22" s="5">
        <v>1.0999999999999999E-2</v>
      </c>
      <c r="H22" s="13">
        <f t="shared" si="0"/>
        <v>0.27499999999999997</v>
      </c>
      <c r="I22" s="25">
        <f t="shared" si="1"/>
        <v>0.86899999999999999</v>
      </c>
      <c r="J22" s="2">
        <f t="shared" si="2"/>
        <v>21.725000000000001</v>
      </c>
    </row>
    <row r="23" spans="1:10" s="2" customFormat="1" ht="24" thickBot="1" x14ac:dyDescent="0.4">
      <c r="A23" s="4"/>
      <c r="B23" s="4"/>
      <c r="C23" s="10"/>
      <c r="D23" s="8"/>
      <c r="E23" s="11" t="s">
        <v>13</v>
      </c>
      <c r="F23" s="12">
        <v>35</v>
      </c>
      <c r="G23" s="23">
        <v>0.01</v>
      </c>
      <c r="H23" s="13">
        <f t="shared" si="0"/>
        <v>0.35000000000000003</v>
      </c>
      <c r="I23" s="25">
        <f t="shared" si="1"/>
        <v>0.79</v>
      </c>
      <c r="J23" s="2">
        <f t="shared" si="2"/>
        <v>27.650000000000002</v>
      </c>
    </row>
    <row r="24" spans="1:10" s="2" customFormat="1" ht="24" thickBot="1" x14ac:dyDescent="0.4">
      <c r="A24" s="4"/>
      <c r="B24" s="4"/>
      <c r="C24" s="10"/>
      <c r="D24" s="8"/>
      <c r="E24" s="11" t="s">
        <v>12</v>
      </c>
      <c r="F24" s="12">
        <v>150</v>
      </c>
      <c r="G24" s="5">
        <v>4.0000000000000001E-3</v>
      </c>
      <c r="H24" s="13">
        <f t="shared" si="0"/>
        <v>0.6</v>
      </c>
      <c r="I24" s="25">
        <f t="shared" si="1"/>
        <v>0.316</v>
      </c>
      <c r="J24" s="2">
        <f t="shared" si="2"/>
        <v>47.4</v>
      </c>
    </row>
    <row r="25" spans="1:10" s="2" customFormat="1" ht="24" thickBot="1" x14ac:dyDescent="0.4">
      <c r="A25" s="4"/>
      <c r="B25" s="4"/>
      <c r="C25" s="10"/>
      <c r="D25" s="8"/>
      <c r="E25" s="11" t="s">
        <v>14</v>
      </c>
      <c r="F25" s="12">
        <v>12</v>
      </c>
      <c r="G25" s="5">
        <v>2E-3</v>
      </c>
      <c r="H25" s="13">
        <f t="shared" si="0"/>
        <v>2.4E-2</v>
      </c>
      <c r="I25" s="25">
        <f t="shared" si="1"/>
        <v>0.158</v>
      </c>
      <c r="J25" s="2">
        <f t="shared" si="2"/>
        <v>1.8959999999999999</v>
      </c>
    </row>
    <row r="26" spans="1:10" s="2" customFormat="1" ht="24" thickBot="1" x14ac:dyDescent="0.4">
      <c r="A26" s="4"/>
      <c r="B26" s="4"/>
      <c r="C26" s="10"/>
      <c r="D26" s="8"/>
      <c r="E26" s="11" t="s">
        <v>31</v>
      </c>
      <c r="F26" s="12">
        <v>170</v>
      </c>
      <c r="G26" s="5">
        <v>0.05</v>
      </c>
      <c r="H26" s="13">
        <f t="shared" si="0"/>
        <v>8.5</v>
      </c>
      <c r="I26" s="25">
        <f t="shared" si="1"/>
        <v>3.95</v>
      </c>
      <c r="J26" s="2">
        <f t="shared" si="2"/>
        <v>671.5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13">
        <f>H26+H25+H24+H23+H22+H21+H20</f>
        <v>25.687999999999999</v>
      </c>
      <c r="I27" s="25">
        <f t="shared" si="1"/>
        <v>0</v>
      </c>
      <c r="J27" s="2">
        <f t="shared" si="2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20</v>
      </c>
      <c r="F28" s="12">
        <v>35</v>
      </c>
      <c r="G28" s="23">
        <v>0.02</v>
      </c>
      <c r="H28" s="13">
        <f t="shared" si="0"/>
        <v>0.70000000000000007</v>
      </c>
      <c r="I28" s="25">
        <f t="shared" si="1"/>
        <v>1.58</v>
      </c>
      <c r="J28" s="2">
        <f t="shared" si="2"/>
        <v>55.300000000000004</v>
      </c>
    </row>
    <row r="29" spans="1:10" s="2" customFormat="1" ht="24" thickBot="1" x14ac:dyDescent="0.4">
      <c r="A29" s="4"/>
      <c r="B29" s="4"/>
      <c r="C29" s="10"/>
      <c r="D29" s="8"/>
      <c r="E29" s="11" t="s">
        <v>13</v>
      </c>
      <c r="F29" s="12">
        <v>35</v>
      </c>
      <c r="G29" s="23">
        <v>0.02</v>
      </c>
      <c r="H29" s="13">
        <f t="shared" si="0"/>
        <v>0.70000000000000007</v>
      </c>
      <c r="I29" s="25">
        <f t="shared" si="1"/>
        <v>1.58</v>
      </c>
      <c r="J29" s="2">
        <f t="shared" si="2"/>
        <v>55.300000000000004</v>
      </c>
    </row>
    <row r="30" spans="1:10" s="2" customFormat="1" ht="24" thickBot="1" x14ac:dyDescent="0.4">
      <c r="A30" s="4"/>
      <c r="B30" s="4"/>
      <c r="C30" s="10"/>
      <c r="D30" s="8"/>
      <c r="E30" s="11" t="s">
        <v>14</v>
      </c>
      <c r="F30" s="12">
        <v>12</v>
      </c>
      <c r="G30" s="5">
        <v>1E-3</v>
      </c>
      <c r="H30" s="13">
        <f t="shared" si="0"/>
        <v>1.2E-2</v>
      </c>
      <c r="I30" s="25">
        <f t="shared" si="1"/>
        <v>7.9000000000000001E-2</v>
      </c>
      <c r="J30" s="2">
        <f t="shared" si="2"/>
        <v>0.94799999999999995</v>
      </c>
    </row>
    <row r="31" spans="1:10" s="2" customFormat="1" ht="25.5" customHeight="1" thickBot="1" x14ac:dyDescent="0.4">
      <c r="A31" s="4"/>
      <c r="B31" s="4"/>
      <c r="C31" s="10"/>
      <c r="D31" s="8"/>
      <c r="E31" s="11" t="s">
        <v>24</v>
      </c>
      <c r="F31" s="12">
        <v>123</v>
      </c>
      <c r="G31" s="5">
        <v>1.951E-2</v>
      </c>
      <c r="H31" s="13">
        <f>F31*G31</f>
        <v>2.3997299999999999</v>
      </c>
      <c r="I31" s="25">
        <f t="shared" si="1"/>
        <v>1.54129</v>
      </c>
      <c r="J31" s="2">
        <f t="shared" si="2"/>
        <v>189.57867000000002</v>
      </c>
    </row>
    <row r="32" spans="1:10" s="2" customFormat="1" ht="24" thickBot="1" x14ac:dyDescent="0.4">
      <c r="A32" s="4"/>
      <c r="B32" s="4"/>
      <c r="C32" s="10"/>
      <c r="D32" s="8"/>
      <c r="E32" s="11" t="s">
        <v>12</v>
      </c>
      <c r="F32" s="12">
        <v>150</v>
      </c>
      <c r="G32" s="5">
        <v>3.0000000000000001E-3</v>
      </c>
      <c r="H32" s="13">
        <f t="shared" si="0"/>
        <v>0.45</v>
      </c>
      <c r="I32" s="25">
        <f t="shared" si="1"/>
        <v>0.23700000000000002</v>
      </c>
      <c r="J32" s="2">
        <f t="shared" si="2"/>
        <v>35.550000000000004</v>
      </c>
    </row>
    <row r="33" spans="1:10" s="2" customFormat="1" ht="24" thickBot="1" x14ac:dyDescent="0.4">
      <c r="A33" s="4"/>
      <c r="B33" s="4"/>
      <c r="C33" s="10"/>
      <c r="D33" s="8"/>
      <c r="E33" s="20"/>
      <c r="F33" s="12"/>
      <c r="G33" s="5"/>
      <c r="H33" s="13">
        <f>H32+H31+H30+H29+H28</f>
        <v>4.26173</v>
      </c>
      <c r="I33" s="25">
        <f t="shared" si="1"/>
        <v>0</v>
      </c>
      <c r="J33" s="2">
        <f t="shared" si="2"/>
        <v>0</v>
      </c>
    </row>
    <row r="34" spans="1:10" s="2" customFormat="1" ht="24" thickBot="1" x14ac:dyDescent="0.4">
      <c r="A34" s="4"/>
      <c r="B34" s="4"/>
      <c r="C34" s="10"/>
      <c r="D34" s="8"/>
      <c r="E34" s="20" t="s">
        <v>15</v>
      </c>
      <c r="F34" s="12">
        <v>44</v>
      </c>
      <c r="G34" s="23">
        <v>0.05</v>
      </c>
      <c r="H34" s="13">
        <f t="shared" si="0"/>
        <v>2.2000000000000002</v>
      </c>
      <c r="I34" s="25">
        <f t="shared" si="1"/>
        <v>3.95</v>
      </c>
      <c r="J34" s="2">
        <f t="shared" si="2"/>
        <v>173.8</v>
      </c>
    </row>
    <row r="35" spans="1:10" s="2" customFormat="1" ht="24" thickBot="1" x14ac:dyDescent="0.4">
      <c r="A35" s="4"/>
      <c r="B35" s="4"/>
      <c r="C35" s="10"/>
      <c r="D35" s="8"/>
      <c r="E35" s="20" t="s">
        <v>33</v>
      </c>
      <c r="F35" s="12">
        <v>90</v>
      </c>
      <c r="G35" s="26">
        <v>0.05</v>
      </c>
      <c r="H35" s="13">
        <f t="shared" si="0"/>
        <v>4.5</v>
      </c>
      <c r="I35" s="25">
        <f t="shared" si="1"/>
        <v>3.95</v>
      </c>
      <c r="J35" s="2">
        <f t="shared" si="2"/>
        <v>355.5</v>
      </c>
    </row>
    <row r="36" spans="1:10" s="2" customFormat="1" ht="24" thickBot="1" x14ac:dyDescent="0.4">
      <c r="A36" s="4"/>
      <c r="B36" s="4"/>
      <c r="C36" s="10"/>
      <c r="D36" s="8"/>
      <c r="E36" s="20"/>
      <c r="F36" s="12"/>
      <c r="G36" s="23"/>
      <c r="H36" s="13">
        <f>H35+H34</f>
        <v>6.7</v>
      </c>
      <c r="I36" s="25">
        <f t="shared" ref="I36" si="4">G36*120</f>
        <v>0</v>
      </c>
    </row>
    <row r="37" spans="1:10" s="2" customFormat="1" ht="23.25" x14ac:dyDescent="0.35">
      <c r="A37" s="4"/>
      <c r="B37" s="6" t="s">
        <v>1</v>
      </c>
      <c r="C37" s="4"/>
      <c r="D37" s="14">
        <f>D16+D15+D14+D13+D12+D11</f>
        <v>61.000000000000007</v>
      </c>
      <c r="E37" s="14"/>
      <c r="F37" s="14"/>
      <c r="G37" s="14"/>
      <c r="H37" s="13">
        <f>H36+H33+H27+H19</f>
        <v>61.000230000000002</v>
      </c>
      <c r="J37" s="2">
        <f>J35+J34+J32+J31+J30+J29+J28+J26+J25+J24+J23+J22+J21+J20+J18+J17+J16+J15+J14+J13+J11+J12</f>
        <v>4819.0181699999994</v>
      </c>
    </row>
    <row r="38" spans="1:10" s="2" customFormat="1" ht="23.25" x14ac:dyDescent="0.35">
      <c r="A38" s="7"/>
      <c r="B38" s="7"/>
      <c r="C38" s="7"/>
      <c r="D38" s="7"/>
      <c r="E38" s="7"/>
      <c r="F38" s="7"/>
      <c r="G38" s="7"/>
    </row>
    <row r="39" spans="1:10" ht="18.75" x14ac:dyDescent="0.3">
      <c r="A39" s="1"/>
      <c r="B39" s="1"/>
      <c r="C39" s="1"/>
      <c r="D39" s="1"/>
      <c r="E39" s="1"/>
      <c r="F39" s="1"/>
      <c r="G39" s="1"/>
    </row>
    <row r="43" spans="1:10" ht="26.25" customHeight="1" x14ac:dyDescent="0.45">
      <c r="B43" s="27" t="s">
        <v>28</v>
      </c>
      <c r="C43" s="28"/>
      <c r="D43" s="28"/>
      <c r="E43" s="28"/>
      <c r="F43" s="28"/>
      <c r="G43" s="28"/>
    </row>
    <row r="45" spans="1:10" ht="34.5" customHeight="1" x14ac:dyDescent="0.45">
      <c r="B45" s="27"/>
      <c r="C45" s="28"/>
      <c r="D45" s="28"/>
      <c r="E45" s="28"/>
      <c r="F45" s="28"/>
      <c r="G45" s="28"/>
    </row>
  </sheetData>
  <mergeCells count="16">
    <mergeCell ref="A8:A10"/>
    <mergeCell ref="C8:C10"/>
    <mergeCell ref="E8:E10"/>
    <mergeCell ref="D8:D10"/>
    <mergeCell ref="F8:F10"/>
    <mergeCell ref="B43:G43"/>
    <mergeCell ref="B45:G45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1" orientation="portrait" r:id="rId1"/>
  <rowBreaks count="1" manualBreakCount="1"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2021-09-19T09:51:51Z</cp:lastPrinted>
  <dcterms:created xsi:type="dcterms:W3CDTF">2015-01-26T13:48:20Z</dcterms:created>
  <dcterms:modified xsi:type="dcterms:W3CDTF">2021-09-19T09:52:50Z</dcterms:modified>
</cp:coreProperties>
</file>